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Administrator\Desktop\医疗服务项目价格目录\历史服务项目规范\"/>
    </mc:Choice>
  </mc:AlternateContent>
  <bookViews>
    <workbookView windowWidth="28800" windowHeight="12375" activeTab="1"/>
  </bookViews>
  <sheets>
    <sheet name="未调整项目" sheetId="4" r:id="rId1"/>
    <sheet name="调整后新项目" sheetId="5" r:id="rId2"/>
  </sheets>
  <definedNames>
    <definedName name="_xlnm._FilterDatabase" localSheetId="1" hidden="1">调整后新项目!$A$2:$Q$2993</definedName>
    <definedName name="_xlnm._FilterDatabase" localSheetId="0" hidden="1">未调整项目!$A$1:$Q$2272</definedName>
    <definedName name="_xlnm.Print_Titles" localSheetId="0">未调整项目!$2:$3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<sst xmlns="http://schemas.openxmlformats.org/spreadsheetml/2006/main" count="30656" uniqueCount="14708">
  <si>
    <t>郑州市县级医疗服务项目价格目录</t>
  </si>
  <si>
    <t>财务分类代码</t>
  </si>
  <si>
    <t>项目编码</t>
  </si>
  <si>
    <t>项目名称</t>
  </si>
  <si>
    <t>项目内涵</t>
  </si>
  <si>
    <t>除外内容</t>
  </si>
  <si>
    <t>计价
单位</t>
  </si>
  <si>
    <t>价格（元）</t>
  </si>
  <si>
    <t>说明</t>
  </si>
  <si>
    <t>医保支付政策</t>
  </si>
  <si>
    <t>县级</t>
  </si>
  <si>
    <t>支付
类别</t>
  </si>
  <si>
    <t>备注</t>
  </si>
  <si>
    <t>一、综合医疗服务类</t>
  </si>
  <si>
    <t>说明本类包括一般医疗服务、一般检查治疗、社区卫生服务及预防保健项目和其他医疗服务项目。本类编码为100000000。</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</si>
  <si>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</si>
  <si>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</si>
  <si>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</si>
  <si>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</si>
  <si>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</si>
  <si>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</si>
  <si>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D</t>
  </si>
  <si>
    <t>甲类评估（自评）</t>
  </si>
  <si>
    <t>1-20条</t>
  </si>
  <si>
    <t>丙类</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</si>
  <si>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</si>
  <si>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</si>
  <si>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</si>
  <si>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</si>
  <si>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</si>
  <si>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</si>
  <si>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</si>
  <si>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</si>
  <si>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</si>
  <si>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乙类</t>
  </si>
  <si>
    <t>两次评定间隔不小于14天</t>
  </si>
  <si>
    <t>乙类评估（他评）</t>
  </si>
  <si>
    <t>丙类评估（他评）</t>
  </si>
  <si>
    <t>丁类评估（他评）</t>
  </si>
  <si>
    <t>(二)一般检查治疗</t>
  </si>
  <si>
    <t>药物及特殊一次性消耗材料</t>
  </si>
  <si>
    <t/>
  </si>
  <si>
    <t>1.护理费</t>
  </si>
  <si>
    <t>钛银金属抗菌防护材料</t>
  </si>
  <si>
    <t>1、精神病医院或精神病科护理费加收30%。
2、钛银金属抗菌防护材料限重症监护、特殊护理、一级护理使用。</t>
  </si>
  <si>
    <t>F</t>
  </si>
  <si>
    <t>吸痰护理</t>
  </si>
  <si>
    <t>通过吸痰清除呼吸道分泌物，保持气道通畅。所定价格涵盖连接吸引器、抽吸痰液、记录等操作步骤的人力资源和基本物质资源消耗。</t>
  </si>
  <si>
    <t>一次性吸痰管、引流装置</t>
  </si>
  <si>
    <t>次</t>
  </si>
  <si>
    <t>甲类</t>
  </si>
  <si>
    <t>E</t>
  </si>
  <si>
    <t>s120100001</t>
  </si>
  <si>
    <t>机械深度排痰</t>
  </si>
  <si>
    <t>使用振动排痰机排痰</t>
  </si>
  <si>
    <t>以痰明显减少，双肺呼吸音清晰为一次。</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</si>
  <si>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</si>
  <si>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</si>
  <si>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</si>
  <si>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</si>
  <si>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小时</t>
  </si>
  <si>
    <t>高流量给氧</t>
  </si>
  <si>
    <t>通过向气道内持续送入可调控高流量氧气（给氧流量≥5L/min）纠正缺氧，提高动脉血氧分压和氧饱和度的水平。所定价格涵盖开展高流量给氧的人力资源和基本物质资源消耗。</t>
  </si>
  <si>
    <t>吸氧管、呼吸管路、鼻塞导管、接头、湿化器/罐</t>
  </si>
  <si>
    <t>使用没有机械通气功能的氧疗仪进行高流量吸氧的，不能同时收取无创辅助通气、呼吸机辅助呼吸项目费用。</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</si>
  <si>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</si>
  <si>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</si>
  <si>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</si>
  <si>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</si>
  <si>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皮下、皮内、肌肉注射</t>
  </si>
  <si>
    <t>静脉注射</t>
  </si>
  <si>
    <t>包括静脉采血</t>
  </si>
  <si>
    <t>颈或股静脉穿刺加收</t>
  </si>
  <si>
    <t>心内注射</t>
  </si>
  <si>
    <t>动脉加压注射</t>
  </si>
  <si>
    <t>包括动脉采血</t>
  </si>
  <si>
    <t>皮下输液</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</si>
  <si>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</si>
  <si>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</si>
  <si>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</si>
  <si>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</si>
  <si>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静脉输血</t>
  </si>
  <si>
    <t>含储血和输血材料</t>
  </si>
  <si>
    <t>袋</t>
  </si>
  <si>
    <t>豫发改收费[2006]1714号“260300001”项目取消。</t>
  </si>
  <si>
    <t>微量泵</t>
  </si>
  <si>
    <t>泵用注射器、输液器（套件）、泵前管</t>
  </si>
  <si>
    <t>三小时后按50%收费。</t>
  </si>
  <si>
    <t>☆</t>
  </si>
  <si>
    <t>输血反映征动态监测</t>
  </si>
  <si>
    <t>含输血指征、输血评估和建议</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</si>
  <si>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</si>
  <si>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</si>
  <si>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</si>
  <si>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</si>
  <si>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</si>
  <si>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</si>
  <si>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</si>
  <si>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</si>
  <si>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</si>
  <si>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</si>
  <si>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</si>
  <si>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患者平卧位，正确固定压力传感器，冲洗管路，调零，测压并记录，协助患者采取舒适体位，做好健康教育及心理护理。</t>
  </si>
  <si>
    <t>动脉穿刺置管术</t>
  </si>
  <si>
    <t>PIU导管</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</si>
  <si>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</si>
  <si>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</si>
  <si>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</si>
  <si>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</si>
  <si>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</si>
  <si>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</si>
  <si>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</si>
  <si>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</si>
  <si>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</si>
  <si>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</si>
  <si>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</si>
  <si>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</si>
  <si>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</si>
  <si>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特殊一次性消耗材料、特殊缝线</t>
  </si>
  <si>
    <t>特殊一次性消耗材料包括胶原蛋白材料、防粘连材料、锁水敷料、医用创面愈合材料。</t>
  </si>
  <si>
    <t>大清创缝合</t>
  </si>
  <si>
    <t>创面在30c㎡以上</t>
  </si>
  <si>
    <t>中清创缝合</t>
  </si>
  <si>
    <t>创面在30--15c㎡之间</t>
  </si>
  <si>
    <t>小清创缝合</t>
  </si>
  <si>
    <t>创面在15c㎡以内</t>
  </si>
  <si>
    <t>6.换药</t>
  </si>
  <si>
    <t>包括门诊拆线；包括外擦药物治疗</t>
  </si>
  <si>
    <t>特殊一次性消耗材料</t>
  </si>
  <si>
    <t>1、外擦药物治疗减半收费；
2、特殊一次性消耗材料包括胶原蛋白材料、防粘连材料、锁水敷料、医用创面愈合材料。</t>
  </si>
  <si>
    <t>大换药</t>
  </si>
  <si>
    <t>中换药</t>
  </si>
  <si>
    <t>小换药</t>
  </si>
  <si>
    <t>特大换药</t>
  </si>
  <si>
    <t>药品、胶原材料</t>
  </si>
  <si>
    <t>创面在50cm2以上</t>
  </si>
  <si>
    <t>8.鼻饲管置管</t>
  </si>
  <si>
    <t>鼻胃管置管</t>
  </si>
  <si>
    <t>药物和一次性胃管</t>
  </si>
  <si>
    <t>鼻饲管注食</t>
  </si>
  <si>
    <t>指经鼻饲管注入饮食或药物。所定价格涵盖配置、注入以及观察、记录等步骤的人力资源和基本物质资源消耗。</t>
  </si>
  <si>
    <t>灌注器</t>
  </si>
  <si>
    <t>肠内高营养治疗</t>
  </si>
  <si>
    <t>含肠营养配置。特指不能进食的病人。</t>
  </si>
  <si>
    <t>一次性泵管，一次性鼻胃肠管,一次性营养袋</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</si>
  <si>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</si>
  <si>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</si>
  <si>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</si>
  <si>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入住ICU经评估有营养风险，胃管喂养不耐受或有误吸风险及其它经胃喂养有禁忌的患者使用时支付。</t>
  </si>
  <si>
    <t>胃肠减压</t>
  </si>
  <si>
    <t>含留置胃管抽胃液及间断减压；包括负压引流、引流管引流</t>
  </si>
  <si>
    <t>一次性引流装置、引流管（袋）</t>
  </si>
  <si>
    <t>日</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</si>
  <si>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</si>
  <si>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</si>
  <si>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</si>
  <si>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</si>
  <si>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</si>
  <si>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</si>
  <si>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</si>
  <si>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</si>
  <si>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</si>
  <si>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</si>
  <si>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</si>
  <si>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</si>
  <si>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药物</t>
  </si>
  <si>
    <t>13.冷热湿敷</t>
  </si>
  <si>
    <t>14.引流管冲洗</t>
  </si>
  <si>
    <t>药物、引流管</t>
  </si>
  <si>
    <t>原121400001、1214000010、
1214000011、1214000012项目取消</t>
  </si>
  <si>
    <t>置管后注药</t>
  </si>
  <si>
    <t>包括抽气、抽液</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</si>
  <si>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</si>
  <si>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</si>
  <si>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</si>
  <si>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</si>
  <si>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</si>
  <si>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</si>
  <si>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</si>
  <si>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</si>
  <si>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</si>
  <si>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</si>
  <si>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</si>
  <si>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</si>
  <si>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</si>
  <si>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</si>
  <si>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</si>
  <si>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</si>
  <si>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</si>
  <si>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</si>
  <si>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</si>
  <si>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(三)社区卫生服务及预防保健项目</t>
  </si>
  <si>
    <t>药物、化验、检查</t>
  </si>
  <si>
    <t>2.儿童龋齿预防保健</t>
  </si>
  <si>
    <r>
      <rPr>
        <sz val="10"/>
        <rFont val="宋体"/>
        <charset val="134"/>
      </rPr>
      <t>含4岁至</t>
    </r>
    <r>
      <rPr>
        <sz val="10"/>
        <color rgb="FFFF0000"/>
        <rFont val="宋体"/>
        <charset val="134"/>
      </rPr>
      <t>学龄</t>
    </r>
    <r>
      <rPr>
        <sz val="10"/>
        <rFont val="宋体"/>
        <charset val="134"/>
      </rPr>
      <t>前儿童按齿科常规检查</t>
    </r>
  </si>
  <si>
    <t>(四)其他医疗服务项目</t>
  </si>
  <si>
    <t>J</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</si>
  <si>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</si>
  <si>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</si>
  <si>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</si>
  <si>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</si>
  <si>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</si>
  <si>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</si>
  <si>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</si>
  <si>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</si>
  <si>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</si>
  <si>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上门服务费（家庭病房）</t>
  </si>
  <si>
    <r>
      <rPr>
        <sz val="10"/>
        <color theme="1"/>
        <rFont val="宋体"/>
        <charset val="134"/>
      </rPr>
      <t>次</t>
    </r>
    <r>
      <rPr>
        <sz val="10"/>
        <color indexed="8"/>
        <rFont val="宋体"/>
        <charset val="134"/>
      </rPr>
      <t>·人</t>
    </r>
  </si>
  <si>
    <t>同一天收费不超过3个计价单位</t>
  </si>
  <si>
    <t>每周支付不超过6个计价单位</t>
  </si>
  <si>
    <t>二、医技诊疗类</t>
  </si>
  <si>
    <t>本类说明：
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</si>
  <si>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热断层扫描成像</t>
  </si>
  <si>
    <t>5.其他</t>
  </si>
  <si>
    <t>红外热象检查</t>
  </si>
  <si>
    <t>每个部位</t>
  </si>
  <si>
    <t>红外线乳腺检查</t>
  </si>
  <si>
    <t>单侧</t>
  </si>
  <si>
    <t>消化道动力测定</t>
  </si>
  <si>
    <t>14碳呼气试验</t>
  </si>
  <si>
    <t>包括各类呼气试验</t>
  </si>
  <si>
    <t>（五）检验</t>
  </si>
  <si>
    <t>特殊采血管</t>
  </si>
  <si>
    <t>1.临床检验</t>
  </si>
  <si>
    <t>激光无痛采(指)血器</t>
  </si>
  <si>
    <t>血液一般检查</t>
  </si>
  <si>
    <t>H</t>
  </si>
  <si>
    <t>血红蛋白测定(Hb)</t>
  </si>
  <si>
    <t>项</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</si>
  <si>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</si>
  <si>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</si>
  <si>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</si>
  <si>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</si>
  <si>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</si>
  <si>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</si>
  <si>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</si>
  <si>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</si>
  <si>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</si>
  <si>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</si>
  <si>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</si>
  <si>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</si>
  <si>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</si>
  <si>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</si>
  <si>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</si>
  <si>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</si>
  <si>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</si>
  <si>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</si>
  <si>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</si>
  <si>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</si>
  <si>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</si>
  <si>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</si>
  <si>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</si>
  <si>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</si>
  <si>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</si>
  <si>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</si>
  <si>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</si>
  <si>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</si>
  <si>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</si>
  <si>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</si>
  <si>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</si>
  <si>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</si>
  <si>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</si>
  <si>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</si>
  <si>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</si>
  <si>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</si>
  <si>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</si>
  <si>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</si>
  <si>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</si>
  <si>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</si>
  <si>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</si>
  <si>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</si>
  <si>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</si>
  <si>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</si>
  <si>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</si>
  <si>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</si>
  <si>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</si>
  <si>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</si>
  <si>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</si>
  <si>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</si>
  <si>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</si>
  <si>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</si>
  <si>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</si>
  <si>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</si>
  <si>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</si>
  <si>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</si>
  <si>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</si>
  <si>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</si>
  <si>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</si>
  <si>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</si>
  <si>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</si>
  <si>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</si>
  <si>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</si>
  <si>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</si>
  <si>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</si>
  <si>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</si>
  <si>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</si>
  <si>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</si>
  <si>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</si>
  <si>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</si>
  <si>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</si>
  <si>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</si>
  <si>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</si>
  <si>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仪器法，8－11项</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</si>
  <si>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</si>
  <si>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</si>
  <si>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</si>
  <si>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</si>
  <si>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</si>
  <si>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</si>
  <si>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</si>
  <si>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</si>
  <si>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</si>
  <si>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</si>
  <si>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</si>
  <si>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</si>
  <si>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</si>
  <si>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</si>
  <si>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</si>
  <si>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</si>
  <si>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</si>
  <si>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</si>
  <si>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</si>
  <si>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</si>
  <si>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</si>
  <si>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</si>
  <si>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</si>
  <si>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</si>
  <si>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</si>
  <si>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</si>
  <si>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</si>
  <si>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</si>
  <si>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</si>
  <si>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</si>
  <si>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</si>
  <si>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</si>
  <si>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</si>
  <si>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</si>
  <si>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</si>
  <si>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</si>
  <si>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</si>
  <si>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</si>
  <si>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</si>
  <si>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</si>
  <si>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</si>
  <si>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</si>
  <si>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</si>
  <si>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</si>
  <si>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</si>
  <si>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</si>
  <si>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</si>
  <si>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</si>
  <si>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</si>
  <si>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</si>
  <si>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</si>
  <si>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</si>
  <si>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</si>
  <si>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</si>
  <si>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</si>
  <si>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</si>
  <si>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</si>
  <si>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</si>
  <si>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</si>
  <si>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</si>
  <si>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</si>
  <si>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</si>
  <si>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</si>
  <si>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</si>
  <si>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</si>
  <si>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</si>
  <si>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</si>
  <si>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</si>
  <si>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</si>
  <si>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</si>
  <si>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</si>
  <si>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</si>
  <si>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</si>
  <si>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</si>
  <si>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</si>
  <si>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</si>
  <si>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</si>
  <si>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</si>
  <si>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</si>
  <si>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</si>
  <si>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</si>
  <si>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2.临床血液学检查</t>
  </si>
  <si>
    <t>骨髓检查及常用染色技术</t>
  </si>
  <si>
    <t>骨髓涂片细胞学检验</t>
  </si>
  <si>
    <t>含骨髓增生程度判断、有核细胞分类计数、细胞形态学检验、特殊细胞、寄生虫检查、骨髓巨核细胞计数</t>
  </si>
  <si>
    <t>骨髓有核细胞计数</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</si>
  <si>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</si>
  <si>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</si>
  <si>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</si>
  <si>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</si>
  <si>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</si>
  <si>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</si>
  <si>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</si>
  <si>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</si>
  <si>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</si>
  <si>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</si>
  <si>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</si>
  <si>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</si>
  <si>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</si>
  <si>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</si>
  <si>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</si>
  <si>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限支付血液系统疾病</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</si>
  <si>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</si>
  <si>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</si>
  <si>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</si>
  <si>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</si>
  <si>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</si>
  <si>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</si>
  <si>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</si>
  <si>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</si>
  <si>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</si>
  <si>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</si>
  <si>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</si>
  <si>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</si>
  <si>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</si>
  <si>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</si>
  <si>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</si>
  <si>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</si>
  <si>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</si>
  <si>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</si>
  <si>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</si>
  <si>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</si>
  <si>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</si>
  <si>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</si>
  <si>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</si>
  <si>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</si>
  <si>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</si>
  <si>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</si>
  <si>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</si>
  <si>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</si>
  <si>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</si>
  <si>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</si>
  <si>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</si>
  <si>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</si>
  <si>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</si>
  <si>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</si>
  <si>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</si>
  <si>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</si>
  <si>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</si>
  <si>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</si>
  <si>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</si>
  <si>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</si>
  <si>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r>
      <rPr>
        <sz val="10"/>
        <color theme="1"/>
        <rFont val="宋体"/>
        <charset val="134"/>
      </rPr>
      <t>血红蛋白s溶解度试验</t>
    </r>
    <r>
      <rPr>
        <sz val="10"/>
        <color indexed="8"/>
        <rFont val="Arial"/>
        <charset val="0"/>
      </rPr>
      <t>_x001a_</t>
    </r>
  </si>
  <si>
    <t>直接抗人球蛋白试验(Coombs')</t>
  </si>
  <si>
    <t>包括IgG、IgA、IgM、C3等不同球蛋白、补体成分</t>
  </si>
  <si>
    <t>间接抗人球蛋白试验</t>
  </si>
  <si>
    <t>红细胞电泳测定</t>
  </si>
  <si>
    <t>红细胞膜蛋白电泳测定</t>
  </si>
  <si>
    <t>肽链裂解试验</t>
  </si>
  <si>
    <t>新生儿溶血症筛查</t>
  </si>
  <si>
    <t>组</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</si>
  <si>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</si>
  <si>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</si>
  <si>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</si>
  <si>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</si>
  <si>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</si>
  <si>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</si>
  <si>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</si>
  <si>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</si>
  <si>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</si>
  <si>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</si>
  <si>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</si>
  <si>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</si>
  <si>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</si>
  <si>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</si>
  <si>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</si>
  <si>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</si>
  <si>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</si>
  <si>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</si>
  <si>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</si>
  <si>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</si>
  <si>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</si>
  <si>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</si>
  <si>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</si>
  <si>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</si>
  <si>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</si>
  <si>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</si>
  <si>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</si>
  <si>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</si>
  <si>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</si>
  <si>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</si>
  <si>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</si>
  <si>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</si>
  <si>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</si>
  <si>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</si>
  <si>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</si>
  <si>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</si>
  <si>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</si>
  <si>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</si>
  <si>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</si>
  <si>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</si>
  <si>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</si>
  <si>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</si>
  <si>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</si>
  <si>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</si>
  <si>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</si>
  <si>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</si>
  <si>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</si>
  <si>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</si>
  <si>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</si>
  <si>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</si>
  <si>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</si>
  <si>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</si>
  <si>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</si>
  <si>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</si>
  <si>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</si>
  <si>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</si>
  <si>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</si>
  <si>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</si>
  <si>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</si>
  <si>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</si>
  <si>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</si>
  <si>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</si>
  <si>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</si>
  <si>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</si>
  <si>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</si>
  <si>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</si>
  <si>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</si>
  <si>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</si>
  <si>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</si>
  <si>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</si>
  <si>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</si>
  <si>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</si>
  <si>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</si>
  <si>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</si>
  <si>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</si>
  <si>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</si>
  <si>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</si>
  <si>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</si>
  <si>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</si>
  <si>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</si>
  <si>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</si>
  <si>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</si>
  <si>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</si>
  <si>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</si>
  <si>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</si>
  <si>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</si>
  <si>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</si>
  <si>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</si>
  <si>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</si>
  <si>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</si>
  <si>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</si>
  <si>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</si>
  <si>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</si>
  <si>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</si>
  <si>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</si>
  <si>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</si>
  <si>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</si>
  <si>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</si>
  <si>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</si>
  <si>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</si>
  <si>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</si>
  <si>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</si>
  <si>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</si>
  <si>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</si>
  <si>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</si>
  <si>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</si>
  <si>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</si>
  <si>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</si>
  <si>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</si>
  <si>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</si>
  <si>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肾上腺素诱导血小板聚集</t>
  </si>
  <si>
    <t>花生四烯酸诱导血小板聚集</t>
  </si>
  <si>
    <t>二磷酸腺苷诱导血小板聚集</t>
  </si>
  <si>
    <t>胶原诱导血小板聚集</t>
  </si>
  <si>
    <t>瑞斯托霉素诱导血小板聚集</t>
  </si>
  <si>
    <t>s250203001</t>
  </si>
  <si>
    <t>全血D-二聚体定量测定(D-Dimer)</t>
  </si>
  <si>
    <t>金标法</t>
  </si>
  <si>
    <t>s250203002</t>
  </si>
  <si>
    <t>干式法</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</si>
  <si>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</si>
  <si>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</si>
  <si>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</si>
  <si>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</si>
  <si>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</si>
  <si>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</si>
  <si>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</si>
  <si>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</si>
  <si>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</si>
  <si>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</si>
  <si>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</si>
  <si>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</si>
  <si>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</si>
  <si>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</si>
  <si>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</si>
  <si>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</si>
  <si>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</si>
  <si>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</si>
  <si>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</si>
  <si>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</si>
  <si>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</si>
  <si>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</si>
  <si>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</si>
  <si>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</si>
  <si>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</si>
  <si>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</si>
  <si>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</si>
  <si>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</si>
  <si>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</si>
  <si>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</si>
  <si>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</si>
  <si>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</si>
  <si>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</si>
  <si>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</si>
  <si>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</si>
  <si>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</si>
  <si>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限支付危重患者</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</si>
  <si>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</si>
  <si>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</si>
  <si>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</si>
  <si>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</si>
  <si>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</si>
  <si>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</si>
  <si>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</si>
  <si>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</si>
  <si>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</si>
  <si>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</si>
  <si>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</si>
  <si>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</si>
  <si>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</si>
  <si>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</si>
  <si>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</si>
  <si>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</si>
  <si>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</si>
  <si>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</si>
  <si>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</si>
  <si>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</si>
  <si>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</si>
  <si>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</si>
  <si>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</si>
  <si>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</si>
  <si>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</si>
  <si>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</si>
  <si>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</si>
  <si>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</si>
  <si>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</si>
  <si>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</si>
  <si>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</si>
  <si>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</si>
  <si>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</si>
  <si>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</si>
  <si>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</si>
  <si>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</si>
  <si>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</si>
  <si>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</si>
  <si>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</si>
  <si>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</si>
  <si>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</si>
  <si>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</si>
  <si>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</si>
  <si>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</si>
  <si>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</si>
  <si>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</si>
  <si>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</si>
  <si>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</si>
  <si>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</si>
  <si>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</si>
  <si>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</si>
  <si>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</si>
  <si>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</si>
  <si>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</si>
  <si>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</si>
  <si>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</si>
  <si>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</si>
  <si>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</si>
  <si>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</si>
  <si>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</si>
  <si>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</si>
  <si>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</si>
  <si>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</si>
  <si>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</si>
  <si>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</si>
  <si>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</si>
  <si>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</si>
  <si>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</si>
  <si>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</si>
  <si>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</si>
  <si>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</si>
  <si>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</si>
  <si>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</si>
  <si>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</si>
  <si>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</si>
  <si>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</si>
  <si>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</si>
  <si>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</si>
  <si>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</si>
  <si>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</si>
  <si>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</si>
  <si>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</si>
  <si>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</si>
  <si>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</si>
  <si>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</si>
  <si>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</si>
  <si>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</si>
  <si>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</si>
  <si>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</si>
  <si>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</si>
  <si>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</si>
  <si>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</si>
  <si>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</si>
  <si>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</si>
  <si>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</si>
  <si>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</si>
  <si>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</si>
  <si>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</si>
  <si>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</si>
  <si>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</si>
  <si>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</si>
  <si>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</si>
  <si>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</si>
  <si>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</si>
  <si>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</si>
  <si>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</si>
  <si>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</si>
  <si>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</si>
  <si>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</si>
  <si>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</si>
  <si>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</si>
  <si>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</si>
  <si>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</si>
  <si>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</si>
  <si>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</si>
  <si>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</si>
  <si>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</si>
  <si>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</si>
  <si>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微粒子化学发光法、电化学发光法、增强化学发光法。</t>
  </si>
  <si>
    <t>B型钠尿肽(BNP)测定</t>
  </si>
  <si>
    <t>样本类型：血液。样本采集、签收、处理，定标和质控，检测样本，审核结果，录入实验室信息系统或人工登记，发送报告；按规定处理废弃物；接受临床相关咨询。</t>
  </si>
  <si>
    <t>1、原s250306002、250306012取消；
2、酶标记法80元。</t>
  </si>
  <si>
    <t>B型钠尿肽前体(PRO-BNP)测定</t>
  </si>
  <si>
    <t>酶标记法80元。</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</si>
  <si>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</si>
  <si>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</si>
  <si>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</si>
  <si>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</si>
  <si>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</si>
  <si>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</si>
  <si>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</si>
  <si>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</si>
  <si>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</si>
  <si>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</si>
  <si>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</si>
  <si>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</si>
  <si>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</si>
  <si>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</si>
  <si>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</si>
  <si>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</si>
  <si>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</si>
  <si>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</si>
  <si>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</si>
  <si>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</si>
  <si>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</si>
  <si>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</si>
  <si>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</si>
  <si>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</si>
  <si>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</si>
  <si>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</si>
  <si>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</si>
  <si>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</si>
  <si>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</si>
  <si>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</si>
  <si>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</si>
  <si>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</si>
  <si>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</si>
  <si>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</si>
  <si>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</si>
  <si>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</si>
  <si>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</si>
  <si>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</si>
  <si>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</si>
  <si>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</si>
  <si>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</si>
  <si>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</si>
  <si>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</si>
  <si>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</si>
  <si>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</si>
  <si>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</si>
  <si>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</si>
  <si>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</si>
  <si>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</si>
  <si>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</si>
  <si>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</si>
  <si>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</si>
  <si>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</si>
  <si>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</si>
  <si>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</si>
  <si>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</si>
  <si>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</si>
  <si>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</si>
  <si>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</si>
  <si>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</si>
  <si>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</si>
  <si>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</si>
  <si>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</si>
  <si>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</si>
  <si>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</si>
  <si>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</si>
  <si>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</si>
  <si>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</si>
  <si>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</si>
  <si>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</si>
  <si>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</si>
  <si>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</si>
  <si>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</si>
  <si>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</si>
  <si>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</si>
  <si>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</si>
  <si>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</si>
  <si>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</si>
  <si>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各类滥用药物筛查</t>
  </si>
  <si>
    <t>每类为一项</t>
  </si>
  <si>
    <t>血清各类氨基酸测定</t>
  </si>
  <si>
    <t>血清乙醇测定</t>
  </si>
  <si>
    <t>中枢神经特异蛋白(s100β)测定</t>
  </si>
  <si>
    <t>尿羟脯氨酸测定</t>
  </si>
  <si>
    <t>s250309001</t>
  </si>
  <si>
    <t>电化学发光法检测贫血标志物</t>
  </si>
  <si>
    <t>包括检测维生素B12、叶酸、红细胞内叶酸、铁蛋白</t>
  </si>
  <si>
    <t>激素测定</t>
  </si>
  <si>
    <t>血清促甲状腺激素测定</t>
  </si>
  <si>
    <t>各种免疫学方法</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</si>
  <si>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</si>
  <si>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</si>
  <si>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</si>
  <si>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</si>
  <si>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</si>
  <si>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</si>
  <si>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</si>
  <si>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</si>
  <si>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</si>
  <si>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</si>
  <si>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</si>
  <si>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</si>
  <si>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</si>
  <si>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</si>
  <si>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</si>
  <si>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</si>
  <si>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</si>
  <si>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</si>
  <si>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</si>
  <si>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</si>
  <si>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</si>
  <si>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</si>
  <si>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</si>
  <si>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</si>
  <si>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</si>
  <si>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</si>
  <si>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</si>
  <si>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</si>
  <si>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</si>
  <si>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</si>
  <si>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</si>
  <si>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</si>
  <si>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</si>
  <si>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</si>
  <si>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</si>
  <si>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</si>
  <si>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</si>
  <si>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</si>
  <si>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</si>
  <si>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</si>
  <si>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</si>
  <si>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</si>
  <si>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</si>
  <si>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</si>
  <si>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</si>
  <si>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</si>
  <si>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</si>
  <si>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</si>
  <si>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</si>
  <si>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</si>
  <si>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</si>
  <si>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</si>
  <si>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</si>
  <si>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</si>
  <si>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</si>
  <si>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</si>
  <si>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</si>
  <si>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</si>
  <si>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</si>
  <si>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</si>
  <si>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</si>
  <si>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</si>
  <si>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</si>
  <si>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</si>
  <si>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</si>
  <si>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</si>
  <si>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</si>
  <si>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</si>
  <si>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</si>
  <si>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</si>
  <si>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</si>
  <si>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</si>
  <si>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</si>
  <si>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</si>
  <si>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</si>
  <si>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</si>
  <si>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</si>
  <si>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</si>
  <si>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</si>
  <si>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</si>
  <si>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</si>
  <si>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</si>
  <si>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</si>
  <si>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</si>
  <si>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</si>
  <si>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</si>
  <si>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</si>
  <si>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</si>
  <si>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</si>
  <si>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</si>
  <si>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</si>
  <si>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</si>
  <si>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</si>
  <si>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</si>
  <si>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</si>
  <si>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</si>
  <si>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</si>
  <si>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</si>
  <si>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</si>
  <si>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</si>
  <si>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</si>
  <si>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</si>
  <si>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</si>
  <si>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</si>
  <si>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</si>
  <si>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</si>
  <si>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</si>
  <si>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</si>
  <si>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</si>
  <si>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</si>
  <si>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</si>
  <si>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</si>
  <si>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</si>
  <si>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</si>
  <si>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</si>
  <si>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</si>
  <si>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</si>
  <si>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</si>
  <si>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</si>
  <si>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</si>
  <si>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</si>
  <si>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</si>
  <si>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</si>
  <si>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</si>
  <si>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</si>
  <si>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</si>
  <si>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</si>
  <si>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</si>
  <si>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</si>
  <si>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</si>
  <si>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</si>
  <si>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</si>
  <si>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</si>
  <si>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</si>
  <si>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</si>
  <si>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</si>
  <si>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</si>
  <si>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</si>
  <si>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</si>
  <si>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</si>
  <si>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</si>
  <si>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</si>
  <si>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</si>
  <si>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</si>
  <si>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</si>
  <si>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</si>
  <si>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</si>
  <si>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</si>
  <si>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</si>
  <si>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</si>
  <si>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</si>
  <si>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</si>
  <si>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</si>
  <si>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</si>
  <si>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</si>
  <si>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</si>
  <si>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</si>
  <si>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</si>
  <si>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</si>
  <si>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</si>
  <si>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</si>
  <si>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</si>
  <si>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</si>
  <si>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</si>
  <si>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</si>
  <si>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</si>
  <si>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</si>
  <si>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</si>
  <si>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</si>
  <si>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</si>
  <si>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</si>
  <si>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</si>
  <si>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</si>
  <si>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</si>
  <si>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</si>
  <si>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</si>
  <si>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</si>
  <si>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</si>
  <si>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</si>
  <si>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</si>
  <si>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</si>
  <si>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</si>
  <si>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</si>
  <si>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</si>
  <si>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</si>
  <si>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</si>
  <si>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</si>
  <si>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</si>
  <si>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</si>
  <si>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</si>
  <si>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</si>
  <si>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</si>
  <si>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</si>
  <si>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</si>
  <si>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</si>
  <si>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</si>
  <si>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</si>
  <si>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</si>
  <si>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</si>
  <si>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</si>
  <si>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</si>
  <si>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</si>
  <si>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</si>
  <si>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</si>
  <si>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</si>
  <si>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</si>
  <si>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</si>
  <si>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</si>
  <si>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</si>
  <si>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</si>
  <si>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</si>
  <si>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</si>
  <si>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</si>
  <si>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</si>
  <si>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</si>
  <si>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</si>
  <si>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</si>
  <si>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</si>
  <si>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</si>
  <si>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</si>
  <si>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</si>
  <si>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</si>
  <si>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</si>
  <si>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</si>
  <si>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</si>
  <si>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</si>
  <si>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</si>
  <si>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</si>
  <si>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</si>
  <si>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</si>
  <si>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</si>
  <si>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</si>
  <si>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</si>
  <si>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</si>
  <si>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</si>
  <si>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</si>
  <si>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</si>
  <si>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</si>
  <si>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</si>
  <si>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</si>
  <si>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</si>
  <si>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</si>
  <si>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</si>
  <si>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</si>
  <si>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</si>
  <si>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</si>
  <si>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</si>
  <si>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</si>
  <si>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</si>
  <si>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</si>
  <si>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</si>
  <si>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</si>
  <si>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</si>
  <si>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</si>
  <si>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</si>
  <si>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</si>
  <si>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</si>
  <si>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</si>
  <si>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</si>
  <si>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</si>
  <si>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</si>
  <si>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</si>
  <si>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</si>
  <si>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</si>
  <si>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</si>
  <si>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</si>
  <si>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</si>
  <si>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</si>
  <si>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</si>
  <si>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</si>
  <si>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</si>
  <si>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</si>
  <si>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</si>
  <si>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</si>
  <si>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</si>
  <si>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</si>
  <si>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</si>
  <si>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</si>
  <si>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</si>
  <si>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</si>
  <si>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</si>
  <si>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</si>
  <si>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</si>
  <si>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</si>
  <si>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</si>
  <si>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</si>
  <si>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</si>
  <si>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</si>
  <si>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</si>
  <si>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</si>
  <si>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</si>
  <si>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</si>
  <si>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</si>
  <si>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</si>
  <si>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</si>
  <si>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</si>
  <si>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</si>
  <si>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</si>
  <si>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</si>
  <si>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</si>
  <si>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</si>
  <si>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</si>
  <si>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</si>
  <si>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</si>
  <si>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</si>
  <si>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</si>
  <si>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</si>
  <si>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</si>
  <si>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</si>
  <si>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</si>
  <si>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</si>
  <si>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</si>
  <si>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</si>
  <si>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</si>
  <si>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</si>
  <si>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</si>
  <si>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</si>
  <si>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</si>
  <si>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</si>
  <si>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</si>
  <si>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</si>
  <si>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</si>
  <si>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</si>
  <si>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</si>
  <si>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</si>
  <si>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</si>
  <si>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</si>
  <si>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</si>
  <si>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</si>
  <si>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</si>
  <si>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</si>
  <si>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</si>
  <si>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</si>
  <si>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</si>
  <si>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</si>
  <si>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</si>
  <si>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</si>
  <si>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</si>
  <si>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</si>
  <si>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</si>
  <si>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</si>
  <si>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</si>
  <si>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</si>
  <si>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</si>
  <si>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</si>
  <si>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</si>
  <si>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</si>
  <si>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</si>
  <si>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</si>
  <si>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</si>
  <si>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</si>
  <si>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</si>
  <si>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</si>
  <si>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</si>
  <si>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</si>
  <si>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</si>
  <si>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</si>
  <si>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</si>
  <si>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</si>
  <si>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</si>
  <si>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</si>
  <si>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</si>
  <si>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</si>
  <si>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</si>
  <si>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</si>
  <si>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</si>
  <si>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</si>
  <si>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</si>
  <si>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</si>
  <si>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</si>
  <si>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</si>
  <si>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</si>
  <si>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</si>
  <si>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</si>
  <si>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</si>
  <si>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</si>
  <si>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</si>
  <si>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</si>
  <si>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</si>
  <si>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</si>
  <si>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</si>
  <si>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</si>
  <si>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</si>
  <si>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</si>
  <si>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</si>
  <si>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</si>
  <si>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</si>
  <si>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</si>
  <si>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</si>
  <si>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</si>
  <si>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</si>
  <si>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</si>
  <si>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</si>
  <si>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</si>
  <si>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</si>
  <si>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</si>
  <si>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</si>
  <si>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</si>
  <si>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</si>
  <si>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</si>
  <si>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</si>
  <si>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</si>
  <si>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</si>
  <si>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</si>
  <si>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限职工生育保险</t>
  </si>
  <si>
    <t>风疹IgM/IgG测定</t>
  </si>
  <si>
    <t>弓形虫IgM/IgG测定</t>
  </si>
  <si>
    <t>丙型肝炎HCV病毒载量内标定量检测</t>
  </si>
  <si>
    <t>包括乙肝</t>
  </si>
  <si>
    <t>病毒载量内标定量法</t>
  </si>
  <si>
    <t>限病毒载量＜100IU支付</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</si>
  <si>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</si>
  <si>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</si>
  <si>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</si>
  <si>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</si>
  <si>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</si>
  <si>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</si>
  <si>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</si>
  <si>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</si>
  <si>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</si>
  <si>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</si>
  <si>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</si>
  <si>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</si>
  <si>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</si>
  <si>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</si>
  <si>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</si>
  <si>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</si>
  <si>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</si>
  <si>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</si>
  <si>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</si>
  <si>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</si>
  <si>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</si>
  <si>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</si>
  <si>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含IgG、IgM。指酶免法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</si>
  <si>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</si>
  <si>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</si>
  <si>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</si>
  <si>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</si>
  <si>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</si>
  <si>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</si>
  <si>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</si>
  <si>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</si>
  <si>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</si>
  <si>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</si>
  <si>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</si>
  <si>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指除化学发光法以外的其它免疫学方
法。</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</si>
  <si>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</si>
  <si>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</si>
  <si>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</si>
  <si>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</si>
  <si>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</si>
  <si>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</si>
  <si>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</si>
  <si>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</si>
  <si>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</si>
  <si>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</si>
  <si>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</si>
  <si>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</si>
  <si>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1.指化学发光法；2.其它免疫学方法30元。</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</si>
  <si>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</si>
  <si>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</si>
  <si>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</si>
  <si>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</si>
  <si>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</si>
  <si>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</si>
  <si>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</si>
  <si>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</si>
  <si>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</si>
  <si>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</si>
  <si>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</si>
  <si>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</si>
  <si>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</si>
  <si>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</si>
  <si>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</si>
  <si>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</si>
  <si>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</si>
  <si>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</si>
  <si>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</si>
  <si>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</si>
  <si>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</si>
  <si>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</si>
  <si>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</si>
  <si>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</si>
  <si>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t>
  </si>
  <si>
    <t>1.指化学发光法；2.不得按照
“250310053激素类及其它”收费。</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</si>
  <si>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</si>
  <si>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</si>
  <si>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</si>
  <si>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</si>
  <si>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</si>
  <si>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</si>
  <si>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</si>
  <si>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</si>
  <si>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</si>
  <si>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</si>
  <si>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</si>
  <si>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</si>
  <si>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</si>
  <si>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</si>
  <si>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</si>
  <si>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</si>
  <si>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</si>
  <si>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</si>
  <si>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</si>
  <si>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</si>
  <si>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</si>
  <si>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</si>
  <si>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</si>
  <si>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</si>
  <si>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</si>
  <si>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</si>
  <si>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</si>
  <si>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</si>
  <si>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</si>
  <si>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</si>
  <si>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</si>
  <si>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</si>
  <si>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</si>
  <si>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</si>
  <si>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</si>
  <si>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</si>
  <si>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</si>
  <si>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</si>
  <si>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</si>
  <si>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</si>
  <si>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</si>
  <si>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</si>
  <si>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</si>
  <si>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</si>
  <si>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</si>
  <si>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</si>
  <si>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</si>
  <si>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</si>
  <si>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</si>
  <si>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</si>
  <si>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</si>
  <si>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</si>
  <si>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</si>
  <si>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</si>
  <si>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</si>
  <si>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</si>
  <si>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</si>
  <si>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</si>
  <si>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</si>
  <si>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</si>
  <si>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</si>
  <si>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</si>
  <si>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</si>
  <si>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</si>
  <si>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</si>
  <si>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</si>
  <si>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</si>
  <si>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</si>
  <si>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</si>
  <si>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</si>
  <si>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</si>
  <si>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</si>
  <si>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</si>
  <si>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</si>
  <si>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</si>
  <si>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</si>
  <si>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</si>
  <si>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</si>
  <si>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</si>
  <si>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</si>
  <si>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</si>
  <si>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</si>
  <si>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</si>
  <si>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</si>
  <si>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</si>
  <si>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</si>
  <si>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s250500101</t>
  </si>
  <si>
    <t>大肠杆菌增菌培养</t>
  </si>
  <si>
    <t>s250500102</t>
  </si>
  <si>
    <t>噬菌体法快速检测结核菌</t>
  </si>
  <si>
    <t>药物敏感试验</t>
  </si>
  <si>
    <t>常规药敏定性试验</t>
  </si>
  <si>
    <t>每种药物</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</si>
  <si>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</si>
  <si>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</si>
  <si>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</si>
  <si>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</si>
  <si>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</si>
  <si>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</si>
  <si>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</si>
  <si>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</si>
  <si>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</si>
  <si>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</si>
  <si>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</si>
  <si>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结核分枝杆菌耐药基因检测</t>
  </si>
  <si>
    <t>同时检测多种药物时，封顶收费300元</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</si>
  <si>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</si>
  <si>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</si>
  <si>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</si>
  <si>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</si>
  <si>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</si>
  <si>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</si>
  <si>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</si>
  <si>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</si>
  <si>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</si>
  <si>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</si>
  <si>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</si>
  <si>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</si>
  <si>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</si>
  <si>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</si>
  <si>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</si>
  <si>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</si>
  <si>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</si>
  <si>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</si>
  <si>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</si>
  <si>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</si>
  <si>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</si>
  <si>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</si>
  <si>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</si>
  <si>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</si>
  <si>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</si>
  <si>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</si>
  <si>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</si>
  <si>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</si>
  <si>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</si>
  <si>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</si>
  <si>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</si>
  <si>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</si>
  <si>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</si>
  <si>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</si>
  <si>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</si>
  <si>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</si>
  <si>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</si>
  <si>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</si>
  <si>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</si>
  <si>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</si>
  <si>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</si>
  <si>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</si>
  <si>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</si>
  <si>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</si>
  <si>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</si>
  <si>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</si>
  <si>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</si>
  <si>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</si>
  <si>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</si>
  <si>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</si>
  <si>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</si>
  <si>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</si>
  <si>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</si>
  <si>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</si>
  <si>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</si>
  <si>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</si>
  <si>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</si>
  <si>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</si>
  <si>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</si>
  <si>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</si>
  <si>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</si>
  <si>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</si>
  <si>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</si>
  <si>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</si>
  <si>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</si>
  <si>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</si>
  <si>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</si>
  <si>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</si>
  <si>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</si>
  <si>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</si>
  <si>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</si>
  <si>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</si>
  <si>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</si>
  <si>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</si>
  <si>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</si>
  <si>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</si>
  <si>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</si>
  <si>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</si>
  <si>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</si>
  <si>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</si>
  <si>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</si>
  <si>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</si>
  <si>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</si>
  <si>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</si>
  <si>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</si>
  <si>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</si>
  <si>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</si>
  <si>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</si>
  <si>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</si>
  <si>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</si>
  <si>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</si>
  <si>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</si>
  <si>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</si>
  <si>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</si>
  <si>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</si>
  <si>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</si>
  <si>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</si>
  <si>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</si>
  <si>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</si>
  <si>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</si>
  <si>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</si>
  <si>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</si>
  <si>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</si>
  <si>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</si>
  <si>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</si>
  <si>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</si>
  <si>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</si>
  <si>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</si>
  <si>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</si>
  <si>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</si>
  <si>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</si>
  <si>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</si>
  <si>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</si>
  <si>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</si>
  <si>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</si>
  <si>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</si>
  <si>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</si>
  <si>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</si>
  <si>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</si>
  <si>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</si>
  <si>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</si>
  <si>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</si>
  <si>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</si>
  <si>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</si>
  <si>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</si>
  <si>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</si>
  <si>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</si>
  <si>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</si>
  <si>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</si>
  <si>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</si>
  <si>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</si>
  <si>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</si>
  <si>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</si>
  <si>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</si>
  <si>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</si>
  <si>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</si>
  <si>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</si>
  <si>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</si>
  <si>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</si>
  <si>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</si>
  <si>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</si>
  <si>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</si>
  <si>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</si>
  <si>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</si>
  <si>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</si>
  <si>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</si>
  <si>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</si>
  <si>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</si>
  <si>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</si>
  <si>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</si>
  <si>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</si>
  <si>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</si>
  <si>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</si>
  <si>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细胞学计数</t>
  </si>
  <si>
    <t>包括支气管灌洗液、脑脊液等细胞的计数；不含骨髓涂片计数</t>
  </si>
  <si>
    <t>例</t>
  </si>
  <si>
    <t>原位杂交技术</t>
  </si>
  <si>
    <t>印迹杂交技术</t>
  </si>
  <si>
    <t>包括southernNorthernWestern等杂交技术</t>
  </si>
  <si>
    <t>脱氧核糖核酸(DNA)测序</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</si>
  <si>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</si>
  <si>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</si>
  <si>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</si>
  <si>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</si>
  <si>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</si>
  <si>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</si>
  <si>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</si>
  <si>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</si>
  <si>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</si>
  <si>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三、临床诊疗类</t>
  </si>
  <si>
    <t>本类说明：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</si>
  <si>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</si>
  <si>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</si>
  <si>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</si>
  <si>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腰椎穿刺术</t>
  </si>
  <si>
    <t>含测压、注药；不含化验检查</t>
  </si>
  <si>
    <t>肉毒素注射治疗</t>
  </si>
  <si>
    <t>含神经、肌肉各部位治疗</t>
  </si>
  <si>
    <t>药品</t>
  </si>
  <si>
    <t>2.内分泌系统</t>
  </si>
  <si>
    <t>每试验项目指所有试验指标。</t>
  </si>
  <si>
    <t>垂体兴奋试验：</t>
  </si>
  <si>
    <t>均需取静脉血5次，含结果分析</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</si>
  <si>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</si>
  <si>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</si>
  <si>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</si>
  <si>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</si>
  <si>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</si>
  <si>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</si>
  <si>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</si>
  <si>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</si>
  <si>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</si>
  <si>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</si>
  <si>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</si>
  <si>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</si>
  <si>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</si>
  <si>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</si>
  <si>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</si>
  <si>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</si>
  <si>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</si>
  <si>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</si>
  <si>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</si>
  <si>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</si>
  <si>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</si>
  <si>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</si>
  <si>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</si>
  <si>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</si>
  <si>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</si>
  <si>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</si>
  <si>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</si>
  <si>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</si>
  <si>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</si>
  <si>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</si>
  <si>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</si>
  <si>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</si>
  <si>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</si>
  <si>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</si>
  <si>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</si>
  <si>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</si>
  <si>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</si>
  <si>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</si>
  <si>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</si>
  <si>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</si>
  <si>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</si>
  <si>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</si>
  <si>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</si>
  <si>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</si>
  <si>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</si>
  <si>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</si>
  <si>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</si>
  <si>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</si>
  <si>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</si>
  <si>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</si>
  <si>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</si>
  <si>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</si>
  <si>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</si>
  <si>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</si>
  <si>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</si>
  <si>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</si>
  <si>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</si>
  <si>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D-木糖耐量测定</t>
  </si>
  <si>
    <t>糖基化终产物检测</t>
  </si>
  <si>
    <t>指通过光波分析测定皮肤或晶状体糖基化终产物积聚水平。所定价格涵盖检测、分析报告、数据存储等操作步骤的人力资源和基本物质资源消耗。</t>
  </si>
  <si>
    <t>动态血糖连续监测</t>
  </si>
  <si>
    <t>指使用血糖监测设备监测血糖变化。所定价格涵盖传感器置入、固定，以及监测、数据存储、分析报告等操作步骤的人力资源和基本物质资源消耗。</t>
  </si>
  <si>
    <t>传感器</t>
  </si>
  <si>
    <t>原“s310200001动态血糖连续监测”项目取消。</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</si>
  <si>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</si>
  <si>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</si>
  <si>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</si>
  <si>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</si>
  <si>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</si>
  <si>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</si>
  <si>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</si>
  <si>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</si>
  <si>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</si>
  <si>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</si>
  <si>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</si>
  <si>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</si>
  <si>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</si>
  <si>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</si>
  <si>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</si>
  <si>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</si>
  <si>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</si>
  <si>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</si>
  <si>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</si>
  <si>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</si>
  <si>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</si>
  <si>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</si>
  <si>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</si>
  <si>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</si>
  <si>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</si>
  <si>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</si>
  <si>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</si>
  <si>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</si>
  <si>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</si>
  <si>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</si>
  <si>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</si>
  <si>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</si>
  <si>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</si>
  <si>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</si>
  <si>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</si>
  <si>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</si>
  <si>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</si>
  <si>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</si>
  <si>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</si>
  <si>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</si>
  <si>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</si>
  <si>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</si>
  <si>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含3次性腺激素测定</t>
  </si>
  <si>
    <t>踝肱指数</t>
  </si>
  <si>
    <t>在安静环境下进行。受试者安静平卧10分钟后，测量踝部胫后动脉或胫前动脉以及肱动脉的收缩压，得到踝部动脉压与肱动脉压之间的比值。医生分析结果。</t>
  </si>
  <si>
    <t>4.耳鼻咽喉</t>
  </si>
  <si>
    <t>耳部诊疗</t>
  </si>
  <si>
    <t>味觉试验</t>
  </si>
  <si>
    <t>包括电刺激法或直接法</t>
  </si>
  <si>
    <t>鼻部诊疗</t>
  </si>
  <si>
    <t>鼻分泌物细胞检测</t>
  </si>
  <si>
    <t>含嗜酸细胞、肥大细胞</t>
  </si>
  <si>
    <t>脱敏治疗</t>
  </si>
  <si>
    <t>快速脱敏治疗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</si>
  <si>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</si>
  <si>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</si>
  <si>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</si>
  <si>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</si>
  <si>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</si>
  <si>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</si>
  <si>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</si>
  <si>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</si>
  <si>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</si>
  <si>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</si>
  <si>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</si>
  <si>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面神经功能主观检测</t>
  </si>
  <si>
    <t>指美国耳、鼻、喉及头颈外科通用主观检测方法</t>
  </si>
  <si>
    <t>面神经功能电脑检测</t>
  </si>
  <si>
    <t>指数码相机及专门的软件包（QFEs）而进行的客观检测方法</t>
  </si>
  <si>
    <t>腭咽闭合功能检查</t>
  </si>
  <si>
    <t>包括鼻咽纤维镜进行鼻音计检查、语音仪检查、计算机语音检查；不含反馈治疗</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</si>
  <si>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</si>
  <si>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</si>
  <si>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</si>
  <si>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</si>
  <si>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</si>
  <si>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</si>
  <si>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</si>
  <si>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口内脓肿切开引流术</t>
  </si>
  <si>
    <t>每牙</t>
  </si>
  <si>
    <t>颞下颌关节复位</t>
  </si>
  <si>
    <t>指限制下颌运动的手法复位</t>
  </si>
  <si>
    <t>颞颌关节腔内封闭治疗</t>
  </si>
  <si>
    <t>包括封闭治疗或药物注射</t>
  </si>
  <si>
    <t>关节腔灌洗治疗</t>
  </si>
  <si>
    <t>关节镜手术治疗</t>
  </si>
  <si>
    <t>包括颞下颌关节活检术或颞下颌关节盘复位术或骨关节病刨削术</t>
  </si>
  <si>
    <t>特殊材料</t>
  </si>
  <si>
    <t>骨折后义齿夹板固位及板治疗</t>
  </si>
  <si>
    <t>包括上或下颌骨骨折</t>
  </si>
  <si>
    <t>义齿夹板材料</t>
  </si>
  <si>
    <t>单颌</t>
  </si>
  <si>
    <t>颞下颌关节病正畸治疗</t>
  </si>
  <si>
    <t>包括：1．颞下颌关节的弹响、疼痛、关节盘移位等的正畸治疗；2．用活动矫治器或固定矫治器治疗</t>
  </si>
  <si>
    <t>6.呼吸系统</t>
  </si>
  <si>
    <t>肺功能检查</t>
  </si>
  <si>
    <t>使用肺功能仪检查</t>
  </si>
  <si>
    <t>一氧化氮呼气测定</t>
  </si>
  <si>
    <t>含六次测量值</t>
  </si>
  <si>
    <t>呼出气二氧化碳监测</t>
  </si>
  <si>
    <t>连接并校正二氧化碳监测电极，将电极与人工气道或面罩相连，监测二氧化碳分压数值及波形。</t>
  </si>
  <si>
    <t>其他呼吸功能检查</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</si>
  <si>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</si>
  <si>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</si>
  <si>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</si>
  <si>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</si>
  <si>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</si>
  <si>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</si>
  <si>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</si>
  <si>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</si>
  <si>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</si>
  <si>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</si>
  <si>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</si>
  <si>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</si>
  <si>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</si>
  <si>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</si>
  <si>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</si>
  <si>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</si>
  <si>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俯卧位通气</t>
  </si>
  <si>
    <t>指将危重症患者的体位更改为俯卧位以纠正严重低氧血症和改善临床预后。所定价格涵盖评估患者情况、翻转体位、调整各种管路连线、观察记录等操作步骤的人力资源和基本物质资源消耗。</t>
  </si>
  <si>
    <t>1.限PaO2/FiO2≤150mmHg且有创机械通气（气管插管或气管切开）患者收费。2.俯卧位通气治疗时长超过12小时的，再次实施该治疗可重新计费，每天收费不超过2次。</t>
  </si>
  <si>
    <t>限重度ARDS（PaO2/FiO2≤150mmHg）和有创机械通气（气管插管或气管切开），常规治疗无效患者使用时支付。</t>
  </si>
  <si>
    <t>呼吸系统其他诊疗</t>
  </si>
  <si>
    <t>胸腔穿刺术</t>
  </si>
  <si>
    <t>含抽气、抽液、注药</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</si>
  <si>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</si>
  <si>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头，选择合适鼻罩，佩戴智能呼吸机，呼吸机自动调压。必要时人工干预，计算机辅助记录数据，人工持续值守8小时(夜班)，可使用视频监控，观察各项记录信号及时处理电极脱落及紧急事件，如突发严重心律失常等，人工报告。</t>
  </si>
  <si>
    <t>呼吸系统窥镜诊疗</t>
  </si>
  <si>
    <t>一次性电子支气管内窥镜</t>
  </si>
  <si>
    <t>1.经纤支镜相关项目使用电子支气管镜的加收30%；2.一次性电子支气管内窥镜限甲类传染病及参照甲类管理的乙类传染病使用。</t>
  </si>
  <si>
    <t>经纤支镜防污染采样刷检查</t>
  </si>
  <si>
    <t>包括经气管切开防污染采样刷检查；不含微生物学检查</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</si>
  <si>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</si>
  <si>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</si>
  <si>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限：电子/纤维支气管镜术后无法诊断</t>
  </si>
  <si>
    <t>胸部肿瘤治疗</t>
  </si>
  <si>
    <t>高压氧治疗</t>
  </si>
  <si>
    <t>含氧气</t>
  </si>
  <si>
    <t>平车占位加收50%</t>
  </si>
  <si>
    <t>高压氧舱治疗</t>
  </si>
  <si>
    <t>含治疗压力为2个大气压以上、舱内吸氧用面罩、头罩和安全防护措施、舱内医护人员监护和指导；不含舱内心电、呼吸监护和药物雾化吸入等。</t>
  </si>
  <si>
    <t>单人舱治疗</t>
  </si>
  <si>
    <t>包括纯氧舱</t>
  </si>
  <si>
    <t>婴儿氧舱</t>
  </si>
  <si>
    <t>若心包穿刺加持续引流，则收引流导管费</t>
  </si>
  <si>
    <t>7.心脏及血管系统</t>
  </si>
  <si>
    <t>心电生理和心功能检查</t>
  </si>
  <si>
    <t>周围静脉压测定</t>
  </si>
  <si>
    <t>s310701002</t>
  </si>
  <si>
    <t>持续中心静脉压力监测</t>
  </si>
  <si>
    <t>心脏电生理诊疗</t>
  </si>
  <si>
    <t>含介入操作、影像学监视、心电监测</t>
  </si>
  <si>
    <t>心包穿刺术</t>
  </si>
  <si>
    <t>包括引流、注药，含一次性材料、监护等</t>
  </si>
  <si>
    <t>原310703021编码及项目取消</t>
  </si>
  <si>
    <t>8.血液及淋巴系统</t>
  </si>
  <si>
    <t>原3108类项目价格全部废止,均按本文规定执行</t>
  </si>
  <si>
    <t>骨髓穿刺术</t>
  </si>
  <si>
    <t>混合淋巴细胞培养</t>
  </si>
  <si>
    <t>指液闪技术体外细胞培养</t>
  </si>
  <si>
    <t>每个人</t>
  </si>
  <si>
    <t>淋巴造影术</t>
  </si>
  <si>
    <t>骨髓细胞彩色图象分析</t>
  </si>
  <si>
    <t>融合基因检测</t>
  </si>
  <si>
    <t>引物</t>
  </si>
  <si>
    <t>每个基因</t>
  </si>
  <si>
    <t>s310801001</t>
  </si>
  <si>
    <t>骨髓细胞染色体核型分析</t>
  </si>
  <si>
    <t>s310801002</t>
  </si>
  <si>
    <t>肢体自体干细胞移植术</t>
  </si>
  <si>
    <t>含采集冷冻保存</t>
  </si>
  <si>
    <t>单肢</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</si>
  <si>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</si>
  <si>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</si>
  <si>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</si>
  <si>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</si>
  <si>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</si>
  <si>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</si>
  <si>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</si>
  <si>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</si>
  <si>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</si>
  <si>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</si>
  <si>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</si>
  <si>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</si>
  <si>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</si>
  <si>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</si>
  <si>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</si>
  <si>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</si>
  <si>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</si>
  <si>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</si>
  <si>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</si>
  <si>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</si>
  <si>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</si>
  <si>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</si>
  <si>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</si>
  <si>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</si>
  <si>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</si>
  <si>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</si>
  <si>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</si>
  <si>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</si>
  <si>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</si>
  <si>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</si>
  <si>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</si>
  <si>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胃肠道诊疗</t>
  </si>
  <si>
    <t>胃肠电图</t>
  </si>
  <si>
    <t>导纳式胃动力检测加收50元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</si>
  <si>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</si>
  <si>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</si>
  <si>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</si>
  <si>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</si>
  <si>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</si>
  <si>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</si>
  <si>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</si>
  <si>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</si>
  <si>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</si>
  <si>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</si>
  <si>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</si>
  <si>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</si>
  <si>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</si>
  <si>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</si>
  <si>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</si>
  <si>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</si>
  <si>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</si>
  <si>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</si>
  <si>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取消原310902007项目，将原项目内涵并入本项内涵；其余不变</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</si>
  <si>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</si>
  <si>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</si>
  <si>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</si>
  <si>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</si>
  <si>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</si>
  <si>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</si>
  <si>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</si>
  <si>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</si>
  <si>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</si>
  <si>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</si>
  <si>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</si>
  <si>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双气囊或单气囊小肠镜加收50%</t>
  </si>
  <si>
    <t>电子小肠镜检查</t>
  </si>
  <si>
    <t>含取活检</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</si>
  <si>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</si>
  <si>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</si>
  <si>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</si>
  <si>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</si>
  <si>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</si>
  <si>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</si>
  <si>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</si>
  <si>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</si>
  <si>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</si>
  <si>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</si>
  <si>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</si>
  <si>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</si>
  <si>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</si>
  <si>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</si>
  <si>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</si>
  <si>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</si>
  <si>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</si>
  <si>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</si>
  <si>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</si>
  <si>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</si>
  <si>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</si>
  <si>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肠套叠充气造影及整复</t>
  </si>
  <si>
    <t>含临床操作及注气、注液设备使用。</t>
  </si>
  <si>
    <t>胶囊内镜检查</t>
  </si>
  <si>
    <t>含食管、胃及十二指肠、空肠、回肠，含检查留测、图像分析、图文报告</t>
  </si>
  <si>
    <t>无线胶囊</t>
  </si>
  <si>
    <t>经内镜逆行阑尾炎治疗术(ERAT)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</si>
  <si>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</si>
  <si>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</si>
  <si>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</si>
  <si>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</si>
  <si>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</si>
  <si>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</si>
  <si>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</si>
  <si>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</si>
  <si>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</si>
  <si>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</si>
  <si>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</si>
  <si>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</si>
  <si>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</si>
  <si>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</si>
  <si>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</si>
  <si>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</si>
  <si>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</si>
  <si>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</si>
  <si>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</si>
  <si>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</si>
  <si>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</si>
  <si>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</si>
  <si>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</si>
  <si>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</si>
  <si>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</si>
  <si>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</si>
  <si>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</si>
  <si>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</si>
  <si>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</si>
  <si>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</si>
  <si>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</si>
  <si>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</si>
  <si>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</si>
  <si>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</si>
  <si>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</si>
  <si>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</si>
  <si>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</si>
  <si>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</si>
  <si>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</si>
  <si>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</si>
  <si>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</si>
  <si>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</si>
  <si>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经引流通道胆道活检按20%收费。</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</si>
  <si>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</si>
  <si>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</si>
  <si>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</si>
  <si>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</si>
  <si>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</si>
  <si>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</si>
  <si>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</si>
  <si>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</si>
  <si>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</si>
  <si>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</si>
  <si>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</si>
  <si>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</si>
  <si>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</si>
  <si>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</si>
  <si>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</si>
  <si>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</si>
  <si>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</si>
  <si>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</si>
  <si>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</si>
  <si>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</si>
  <si>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</si>
  <si>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包括取出术</t>
  </si>
  <si>
    <t>经内镜胆管内超声检查术</t>
  </si>
  <si>
    <t>治疗加收100元</t>
  </si>
  <si>
    <t>消化道造瘘管换管术</t>
  </si>
  <si>
    <t>包括胃、胆道、空肠造瘘</t>
  </si>
  <si>
    <t>造瘘管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</si>
  <si>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</si>
  <si>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</si>
  <si>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</si>
  <si>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6：连测三次取值，记录。耗时30分钟左右。</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</si>
  <si>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</si>
  <si>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</si>
  <si>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导丝、导管、胆胰管成像导管、活检钳、圈套器、取石网篮、激光光纤、夹子</t>
  </si>
  <si>
    <t>仅行胆管或胰管检查的按70%收费。</t>
  </si>
  <si>
    <t>s310905001</t>
  </si>
  <si>
    <t>经内镜胰胆管刷检术</t>
  </si>
  <si>
    <t>ERCP</t>
  </si>
  <si>
    <t>s310905002</t>
  </si>
  <si>
    <t>尿素酶试验</t>
  </si>
  <si>
    <t>s310905010</t>
  </si>
  <si>
    <t>经皮胆道活检经皮肝穿胆道造影术+引流术+扩张成形术+内支架(内涵管)置入术</t>
  </si>
  <si>
    <t>穿刺套针、引流套盒、导丝、导管、球囊、内支架、鞘管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</si>
  <si>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</si>
  <si>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</si>
  <si>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</si>
  <si>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</si>
  <si>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</si>
  <si>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</si>
  <si>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</si>
  <si>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</si>
  <si>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</si>
  <si>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</si>
  <si>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</si>
  <si>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</si>
  <si>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11.男性生殖系统</t>
  </si>
  <si>
    <t>促射精电动按摩</t>
  </si>
  <si>
    <t>不含精液检测</t>
  </si>
  <si>
    <t>12.女性生殖系统及孕产(含新生儿诊疗)</t>
  </si>
  <si>
    <t>女性生殖系统及孕产诊疗</t>
  </si>
  <si>
    <t>腹腔穿刺插管盆腔滴注术</t>
  </si>
  <si>
    <t>G</t>
  </si>
  <si>
    <t>妇科晚期恶性肿瘤减瘤术</t>
  </si>
  <si>
    <t>胎儿脐血流监测</t>
  </si>
  <si>
    <t>含脐动脉速度波形监测、搏动指数、阻力指数</t>
  </si>
  <si>
    <t>羊水泡沫振荡试验</t>
  </si>
  <si>
    <t>羊水中胎肺成熟度LB记数检测</t>
  </si>
  <si>
    <t>性交试验</t>
  </si>
  <si>
    <t>含取精液、显微镜下检查</t>
  </si>
  <si>
    <t>脉冲自动注射促排卵检查</t>
  </si>
  <si>
    <t>胎盘成熟度检测</t>
  </si>
  <si>
    <t>宫颈癌筛查</t>
  </si>
  <si>
    <t>淋巴细胞免疫治疗</t>
  </si>
  <si>
    <t>人次</t>
  </si>
  <si>
    <t>新生儿特殊诊疗</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</si>
  <si>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</si>
  <si>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</si>
  <si>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</si>
  <si>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</si>
  <si>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</si>
  <si>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</si>
  <si>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</si>
  <si>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</si>
  <si>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无论监测多少参数</t>
  </si>
  <si>
    <t>新生儿脐静脉穿刺和注射</t>
  </si>
  <si>
    <t>新生儿兰光治疗</t>
  </si>
  <si>
    <t>含兰光灯、眼罩</t>
  </si>
  <si>
    <t>新生儿经皮胆红素测定</t>
  </si>
  <si>
    <t>该项目适用于三个月以内的婴儿</t>
  </si>
  <si>
    <t>新生儿辐射抢救治疗</t>
  </si>
  <si>
    <t>不含监护</t>
  </si>
  <si>
    <t>新生儿囟门穿刺术</t>
  </si>
  <si>
    <t>包括前后囟门</t>
  </si>
  <si>
    <t>新生儿行为测定</t>
  </si>
  <si>
    <t>包括神经反应测评</t>
  </si>
  <si>
    <t>311203</t>
  </si>
  <si>
    <t>辅助生殖</t>
  </si>
  <si>
    <t>使用说明：
1.本类别所指组织/体液/细胞，主要指卵巢组织、卵母细胞(极体)、胚胎、囊胚、精液、精子等与辅助生殖相关的内容。
2.本类别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耗材均作为除外内容，按照实际采购价格零差率销售。
3.本类别所列“组织/体液/细胞冷冻(或冷冻续存)”，项目内涵中“解冻复苏”指卵巢组织、卵母细胞(极体)、精液、精子等与辅助生殖相关的解冻复苏，不包含胚胎、囊胚的解冻操作，“管”指包括但不限于用于装载辅助生殖组织、体液或细胞所需的试管、载杆等载体。
4.本类别所列项目均不得收取高倍显微镜手术辅助操作费用。如使用宫腔镜、腹腔镜或其他设备辅助手术的，加收相应手术辅助操作费用。
5.本类别项目中涉及“包括……”“……等”的，属于开放型表述，所指对象不仅局限于表述中列明的事项，也包括未列明的同类事项。</t>
  </si>
  <si>
    <t>取卵术</t>
  </si>
  <si>
    <t>指通过临床技术操作获得卵母细胞。所定价格涵盖穿刺、取卵、卵泡冲洗、计数、评估过程中的人力资源和基本物质资源消耗。</t>
  </si>
  <si>
    <t>胚胎培养</t>
  </si>
  <si>
    <t>指在培养箱中将精卵采取体外结合形式进行培养。所定价格涵盖受精、培养、观察、评估等获得胚胎过程中的人力资源和基本物质资源消耗。</t>
  </si>
  <si>
    <t>囊胚培养按40%收费。</t>
  </si>
  <si>
    <t>组织/体液/细胞冷冻
(辅助生殖)</t>
  </si>
  <si>
    <t>指将辅助生殖相关组织、体液、细胞进行冷冻。所定价格涵盖将辅助生殖相关组织、体液、细胞转移至冷冻载体，冷冻及解冻复苏过程中的人力资源和基本物质资源消耗。</t>
  </si>
  <si>
    <t>管·次</t>
  </si>
  <si>
    <t>1.组织/体液/细胞冷冻(辅助生殖)第2管起，每管加收80%，加收不超过8次。
2.“组织/体液/细胞冷冻(辅助生殖)”价格含冷冻当天起保存2个月的费用，不足2月按2月计费。</t>
  </si>
  <si>
    <t>组织/体液/细胞冷冻续存
(辅助生殖)</t>
  </si>
  <si>
    <t>指将冷冻后的辅助生殖相关组织、体液、细胞持续冻存。所定价格涵盖将冷冻后的辅助生殖相关组织、体液、细胞持续冻存至解冻复苏前或约定截止保存时间，期间的人力资源和基本物质资源消耗。</t>
  </si>
  <si>
    <t>管·月</t>
  </si>
  <si>
    <t>1.辅助生殖相关组织、体液、细胞冷冻后保存超过2个月的，收取续存费用，不足1个月按1个月计费；
2.组织/体液/细胞冷冻续存(辅助生殖)无论多少管，均按1管收费。</t>
  </si>
  <si>
    <t>胚胎移植</t>
  </si>
  <si>
    <t>指将胚胎移送至患者宫腔内。所定价格涵盖胚胎评估、移送至患者宫腔内过程中所需的人力资源和基本物质资源消耗。</t>
  </si>
  <si>
    <t>冻融胚胎（囊胚）解冻按50%收费，解冻后进行移植的，另行收取“胚胎移植”项目费用。</t>
  </si>
  <si>
    <t>未成熟卵体外成熟培养</t>
  </si>
  <si>
    <t>将通过临床操作获取的未成熟卵进行体外培养。所定价格涵盖未成熟卵处理、培养、观察、评估、激活过程中所需的人力资源和基本物质资源消耗。</t>
  </si>
  <si>
    <t>胚胎辅助孵化</t>
  </si>
  <si>
    <t>将胚胎通过物理或化学的方法，将透明带制造一处缺损或裂隙，提高着床成功率。所定价格涵盖筛选、调试、透明带处理、记录过程中所需的人力资源和基本物质资源消耗。</t>
  </si>
  <si>
    <t>组织、细胞活检
(辅助生殖)</t>
  </si>
  <si>
    <t>在囊胚/卵裂期胚胎/卵母细胞等辅助生殖相关的组织、细胞上分离出检测标本。所定价格涵盖通过筛选、评估、透明带处理，吸取分离标本过程中所需的人力资源和基本物质资源消耗。</t>
  </si>
  <si>
    <t>每个胚胎(卵)</t>
  </si>
  <si>
    <t>每增加一个胚胎(卵)加收80%，每个活检周期加收不超过4次。</t>
  </si>
  <si>
    <t>人工授精</t>
  </si>
  <si>
    <t>通过临床操作将精液注入患者宫腔内。所定价格涵盖精液注入、观察等过程中所需的人力资源和基本物质资源消耗。</t>
  </si>
  <si>
    <t>阴道（宫颈）内人工授精按40%收费。</t>
  </si>
  <si>
    <t>精子优选处理</t>
  </si>
  <si>
    <t>通过实验室手段从精液中筛选优质精子。所定价格涵盖精液采集、分析、处理、筛选、评估过程中所需的人力资源和基本物质资源消耗。</t>
  </si>
  <si>
    <t>取精术</t>
  </si>
  <si>
    <t>通过手术方式获取精子。所定价格涵盖穿刺、分离、获取精子评估过程中的人力资源和基本物质资源消耗。</t>
  </si>
  <si>
    <t>1.显微镜下切开取精术加收1240元；2.双侧同时取精的，分别计价收费。</t>
  </si>
  <si>
    <t>单精子注射</t>
  </si>
  <si>
    <t>将优选处理后精子注射进卵母细胞，促进形成胚胎。所定价格涵盖将精子制动、吸入，注入卵母细胞胞浆等过程中的人力资源和基本物质资源消耗。</t>
  </si>
  <si>
    <t>卵·次</t>
  </si>
  <si>
    <t>每增加一个卵加收60%，加收不超过2次。</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</si>
  <si>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</si>
  <si>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</si>
  <si>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</si>
  <si>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</si>
  <si>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</si>
  <si>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</si>
  <si>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</si>
  <si>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</si>
  <si>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</si>
  <si>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</si>
  <si>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</si>
  <si>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</si>
  <si>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</si>
  <si>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</si>
  <si>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</si>
  <si>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</si>
  <si>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</si>
  <si>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14.体被系统</t>
  </si>
  <si>
    <t>埋疣治疗</t>
  </si>
  <si>
    <t>含取疣、麻醉、包埋。</t>
  </si>
  <si>
    <t>烧伤换药</t>
  </si>
  <si>
    <t>1%体表单位</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</si>
  <si>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</si>
  <si>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</si>
  <si>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</si>
  <si>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</si>
  <si>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15.精神心理卫生</t>
  </si>
  <si>
    <t>精神科特殊检查</t>
  </si>
  <si>
    <t>尿MHPG测定</t>
  </si>
  <si>
    <t>精神病司法鉴定</t>
  </si>
  <si>
    <t>行为疗法，麻醉分析</t>
  </si>
  <si>
    <t>精神科治疗</t>
  </si>
  <si>
    <t>抗精神病药物治疗监测</t>
  </si>
  <si>
    <t>感觉统合治疗</t>
  </si>
  <si>
    <t>训练15个项目，120-140分钟</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</si>
  <si>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</si>
  <si>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</si>
  <si>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</si>
  <si>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</si>
  <si>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</si>
  <si>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</si>
  <si>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</si>
  <si>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</si>
  <si>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消融导管</t>
  </si>
  <si>
    <t>经皮静脉内滤器置入术</t>
  </si>
  <si>
    <t>通过穿刺置入腔静脉滤器阻隔静脉内血栓。所定价格涵盖输送并释放滤器，以及静脉穿刺、置入鞘管、退出输送器、加压包扎等手术步骤的人力资源和基本物质资源消耗。</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</si>
  <si>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</si>
  <si>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</si>
  <si>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</si>
  <si>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</si>
  <si>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</si>
  <si>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</si>
  <si>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</si>
  <si>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</si>
  <si>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</si>
  <si>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</si>
  <si>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</si>
  <si>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</si>
  <si>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</si>
  <si>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</si>
  <si>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</si>
  <si>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</si>
  <si>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</si>
  <si>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</si>
  <si>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</si>
  <si>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</si>
  <si>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</si>
  <si>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</si>
  <si>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</si>
  <si>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</si>
  <si>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</si>
  <si>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</si>
  <si>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</si>
  <si>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鞘管、导管导丝、栓塞剂（材料）、连接管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</si>
  <si>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</si>
  <si>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</si>
  <si>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</si>
  <si>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</si>
  <si>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</si>
  <si>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</si>
  <si>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</si>
  <si>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</si>
  <si>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</si>
  <si>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</si>
  <si>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</si>
  <si>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</si>
  <si>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</si>
  <si>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</si>
  <si>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指机化血栓。不含心、脑血管。包括斑块旋切术。</t>
  </si>
  <si>
    <t>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</si>
  <si>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</si>
  <si>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</si>
  <si>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</si>
  <si>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</si>
  <si>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</si>
  <si>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</si>
  <si>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</si>
  <si>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</si>
  <si>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</si>
  <si>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</si>
  <si>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</si>
  <si>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</si>
  <si>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</si>
  <si>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</si>
  <si>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</si>
  <si>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</si>
  <si>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</si>
  <si>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</si>
  <si>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</si>
  <si>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</si>
  <si>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</si>
  <si>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3.门脉系统介入治疗</t>
  </si>
  <si>
    <t>经皮肝穿刺肝静脉扩张术</t>
  </si>
  <si>
    <t>经颈内静脉、肝内门腔静脉分流术(TIPs)</t>
  </si>
  <si>
    <t>不含X线监控及摄片</t>
  </si>
  <si>
    <t>导管、导丝、支架</t>
  </si>
  <si>
    <t>4.心脏介入诊疗</t>
  </si>
  <si>
    <t>s320400001</t>
  </si>
  <si>
    <t>自体骨髓心肌干细胞移植术</t>
  </si>
  <si>
    <t>导管、导丝、鞘管、穿刺针</t>
  </si>
  <si>
    <t>5.冠脉介入诊疗</t>
  </si>
  <si>
    <t>6.脑和脊髓血管介入诊疗</t>
  </si>
  <si>
    <t>呼吸系统介入</t>
  </si>
  <si>
    <t>s320700001</t>
  </si>
  <si>
    <t>肺动脉血栓旋切术</t>
  </si>
  <si>
    <t>鞘管、导管导丝、连接管、旋切器</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</si>
  <si>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</si>
  <si>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</si>
  <si>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</si>
  <si>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</si>
  <si>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</si>
  <si>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</si>
  <si>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</si>
  <si>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</si>
  <si>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</si>
  <si>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</si>
  <si>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</si>
  <si>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</si>
  <si>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</si>
  <si>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导管、导丝球囊</t>
  </si>
  <si>
    <t>s320700008</t>
  </si>
  <si>
    <t>经皮肺空洞注药介入治疗</t>
  </si>
  <si>
    <t>穿刺针、药物</t>
  </si>
  <si>
    <t>消化系统介入治疗</t>
  </si>
  <si>
    <t>s320800001</t>
  </si>
  <si>
    <t>经腔插管消化道造影术</t>
  </si>
  <si>
    <t>s320800002</t>
  </si>
  <si>
    <t>经皮胃造瘘术</t>
  </si>
  <si>
    <t>导管、导丝、造瘘套盒</t>
  </si>
  <si>
    <t>s320800003</t>
  </si>
  <si>
    <t>经皮肝（脾）穿刺门脉造影术</t>
  </si>
  <si>
    <t>导管、导丝、鞘管、穿刺套针</t>
  </si>
  <si>
    <t>s320800006</t>
  </si>
  <si>
    <t>经皮肝穿胆道造影术</t>
  </si>
  <si>
    <t>包括复查拔管</t>
  </si>
  <si>
    <t>导丝、导管、穿刺套针</t>
  </si>
  <si>
    <t>s320800008</t>
  </si>
  <si>
    <t>经皮经肝胆管内照射治疗术</t>
  </si>
  <si>
    <t>s320800009</t>
  </si>
  <si>
    <t>经皮穿刺腹膜后神经节阻滞术</t>
  </si>
  <si>
    <t>穿刺针</t>
  </si>
  <si>
    <t>泌尿生殖系统介入治疗</t>
  </si>
  <si>
    <t>s320900004</t>
  </si>
  <si>
    <t>经皮穿刺子宫肌瘤硬化治疗术</t>
  </si>
  <si>
    <t>特殊穿刺针、药物</t>
  </si>
  <si>
    <t>骨骼肌肉系统及其他介入治疗</t>
  </si>
  <si>
    <t>s321000005</t>
  </si>
  <si>
    <t>甲状腺肿瘤经皮硬化治疗术</t>
  </si>
  <si>
    <t>s321000006</t>
  </si>
  <si>
    <t>经皮体表淋巴结硬化治疗术</t>
  </si>
  <si>
    <t>s321000009</t>
  </si>
  <si>
    <t>经皮穿刺瘤体药物注射术</t>
  </si>
  <si>
    <t>脓肿置管引流术</t>
  </si>
  <si>
    <t>指通过穿刺或自然腔道置管引流治疗脓肿。所定价格涵盖导管导丝引导下，穿刺或经自然腔道置管引流等治疗步骤的人力资源和基本物耗。</t>
  </si>
  <si>
    <t>原“s321000010经皮穿刺脓肿置管引流术”项目取消。</t>
  </si>
  <si>
    <t>s321000011</t>
  </si>
  <si>
    <t>经皮穿刺淋巴管造影术</t>
  </si>
  <si>
    <t>包括灌注化疗</t>
  </si>
  <si>
    <t>s321000012</t>
  </si>
  <si>
    <t>经皮肢体血管瘤硬化术</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</si>
  <si>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</si>
  <si>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t>
  </si>
  <si>
    <t>1.麻醉</t>
  </si>
  <si>
    <t>麻醉：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</si>
  <si>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血液加温治疗</t>
  </si>
  <si>
    <t>包括术中加温和体外加温</t>
  </si>
  <si>
    <t>椎管内药物治疗</t>
  </si>
  <si>
    <t>包括神经根脱髓鞘疾病等治疗</t>
  </si>
  <si>
    <t>气管插管术</t>
  </si>
  <si>
    <t>经口插管</t>
  </si>
  <si>
    <t>用于非术中病人</t>
  </si>
  <si>
    <t>特殊方法气管插管术</t>
  </si>
  <si>
    <t>用于困难气道。包括经鼻腔、经口盲探、逆行法，包括纤维喉镜、气管镜置管、可视喉镜辅助插管。</t>
  </si>
  <si>
    <t>喉镜片、可视导丝（管芯）</t>
  </si>
  <si>
    <t>喉罩插管通气术</t>
  </si>
  <si>
    <t>喉罩</t>
  </si>
  <si>
    <t>连续无创碳氧血红蛋白监测</t>
  </si>
  <si>
    <t>连续无创总血红蛋白监测</t>
  </si>
  <si>
    <t>环甲膜穿刺逆行气管插管术</t>
  </si>
  <si>
    <t>手术室内静脉给药，消毒，环甲膜穿，经穿刺针往喉方向置入细导引丝或细导引管使之进入咽腔，顺导引管置入气管导管，听诊判断气管导管的位，固定气管导管，连接呼吸回路，麻醉机或呼吸机行机械通气。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</si>
  <si>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</si>
  <si>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</si>
  <si>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</si>
  <si>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</si>
  <si>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颅脑系统手术</t>
  </si>
  <si>
    <t>颅骨和脑手术</t>
  </si>
  <si>
    <t>颅骨锁、颅骨固定钉、脑膜补片、颅骨固定系统、医用胶、修补材料、皮层电极和深部电极</t>
  </si>
  <si>
    <t>3.内分泌系统手术</t>
  </si>
  <si>
    <t>垂体细胞移植术</t>
  </si>
  <si>
    <t>含细胞制备</t>
  </si>
  <si>
    <t>供体</t>
  </si>
  <si>
    <t>胸腺移值术</t>
  </si>
  <si>
    <t>包括原位或异位移植；不含供体胸腺切取及保存</t>
  </si>
  <si>
    <t>胸腺细胞移植术</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</si>
  <si>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</si>
  <si>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</si>
  <si>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</si>
  <si>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</si>
  <si>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5.耳部手术</t>
  </si>
  <si>
    <t>外耳手术</t>
  </si>
  <si>
    <t>耳前瘘管感染切开引流术</t>
  </si>
  <si>
    <t>耳廓软骨取骨术</t>
  </si>
  <si>
    <t>含耳廓软骨制备</t>
  </si>
  <si>
    <t>中耳手术</t>
  </si>
  <si>
    <t>内耳及其他耳部手术</t>
  </si>
  <si>
    <t>经乳突硬膜外脓肿穿刺引流或切开术</t>
  </si>
  <si>
    <t>含乳突根治手术，包括穿刺或切开引流</t>
  </si>
  <si>
    <t>6.鼻、口、咽部手术</t>
  </si>
  <si>
    <t>鼻部手术</t>
  </si>
  <si>
    <t>鼻外伤清创缝合术</t>
  </si>
  <si>
    <t>鼻部神经封闭术</t>
  </si>
  <si>
    <t>包括蝶腭神经、筛前神经</t>
  </si>
  <si>
    <t>鼻中隔软骨取骨术</t>
  </si>
  <si>
    <t>含鼻中隔软骨制备；不含鼻中隔弯曲矫正术</t>
  </si>
  <si>
    <t>副鼻窦手术</t>
  </si>
  <si>
    <t>鼻部其他手术</t>
  </si>
  <si>
    <t>经鼻内镜脑膜修补术</t>
  </si>
  <si>
    <t>上颌结节成形术</t>
  </si>
  <si>
    <t>不含取皮术</t>
  </si>
  <si>
    <t>创面用材料、固定材料</t>
  </si>
  <si>
    <t>上颌窦开窗异物取出术</t>
  </si>
  <si>
    <t>不含上颌窦根治术</t>
  </si>
  <si>
    <t>皮肤瘘管切除术</t>
  </si>
  <si>
    <t>牙齿萌出囊肿袋形术</t>
  </si>
  <si>
    <t>填塞材料</t>
  </si>
  <si>
    <t>牙周骨成形手术</t>
  </si>
  <si>
    <t>含牙龈翻瓣术+牙槽骨切除及成形；不含术区牙周塞治</t>
  </si>
  <si>
    <t>颜面器官缺损种植体植入术</t>
  </si>
  <si>
    <t>包括外耳或鼻或眼缺损或颌面缺损的种植体植入</t>
  </si>
  <si>
    <t>特殊种植体</t>
  </si>
  <si>
    <t>口腔肿瘤手术</t>
  </si>
  <si>
    <t>特殊吻合线</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</si>
  <si>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</si>
  <si>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</si>
  <si>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</si>
  <si>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</si>
  <si>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</si>
  <si>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</si>
  <si>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</si>
  <si>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</si>
  <si>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</si>
  <si>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</si>
  <si>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</si>
  <si>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</si>
  <si>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</si>
  <si>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</si>
  <si>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</si>
  <si>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</si>
  <si>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</si>
  <si>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</si>
  <si>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</si>
  <si>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</si>
  <si>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</si>
  <si>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</si>
  <si>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</si>
  <si>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</si>
  <si>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</si>
  <si>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</si>
  <si>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</si>
  <si>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</si>
  <si>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</si>
  <si>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</si>
  <si>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</si>
  <si>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</si>
  <si>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</si>
  <si>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</si>
  <si>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</si>
  <si>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</si>
  <si>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</si>
  <si>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</si>
  <si>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</si>
  <si>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</si>
  <si>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</si>
  <si>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</si>
  <si>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</si>
  <si>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</si>
  <si>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</si>
  <si>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</si>
  <si>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</si>
  <si>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</si>
  <si>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腮裂囊肿切除术</t>
  </si>
  <si>
    <t>包括鳃裂瘘切除术</t>
  </si>
  <si>
    <t>颌面颈部深部肿物探查术</t>
  </si>
  <si>
    <t>含活检术；不含肿物切除术</t>
  </si>
  <si>
    <t>舌下腺切除术</t>
  </si>
  <si>
    <t>舌下腺囊肿袋形术</t>
  </si>
  <si>
    <t>颌下腺切除术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</si>
  <si>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</si>
  <si>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</si>
  <si>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</si>
  <si>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</si>
  <si>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</si>
  <si>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</si>
  <si>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</si>
  <si>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</si>
  <si>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</si>
  <si>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</si>
  <si>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</si>
  <si>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</si>
  <si>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</si>
  <si>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含犁骨瓣形成及硬腭前部裂隙关闭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</si>
  <si>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</si>
  <si>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</si>
  <si>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</si>
  <si>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</si>
  <si>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</si>
  <si>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</si>
  <si>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</si>
  <si>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</si>
  <si>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</si>
  <si>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</si>
  <si>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</si>
  <si>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</si>
  <si>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</si>
  <si>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</si>
  <si>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</si>
  <si>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</si>
  <si>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面横裂修复术</t>
  </si>
  <si>
    <t>含局部组织瓣制备及面部裂隙关闭</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</si>
  <si>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</si>
  <si>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</si>
  <si>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</si>
  <si>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</si>
  <si>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</si>
  <si>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</si>
  <si>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特殊固定材料</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</si>
  <si>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</si>
  <si>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</si>
  <si>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</si>
  <si>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</si>
  <si>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</si>
  <si>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</si>
  <si>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</si>
  <si>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</si>
  <si>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</si>
  <si>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</si>
  <si>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</si>
  <si>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</si>
  <si>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</si>
  <si>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</si>
  <si>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</si>
  <si>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</si>
  <si>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</si>
  <si>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</si>
  <si>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</si>
  <si>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</si>
  <si>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</si>
  <si>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</si>
  <si>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</si>
  <si>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</si>
  <si>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包括上颌LeFortI型分块截骨术、骨内坚固内固定术、植骨术；不含骨切取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</si>
  <si>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</si>
  <si>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</si>
  <si>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</si>
  <si>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</si>
  <si>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</si>
  <si>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</si>
  <si>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</si>
  <si>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</si>
  <si>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</si>
  <si>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</si>
  <si>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</si>
  <si>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</si>
  <si>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</si>
  <si>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</si>
  <si>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</si>
  <si>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</si>
  <si>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</si>
  <si>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</si>
  <si>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</si>
  <si>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</si>
  <si>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</si>
  <si>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</si>
  <si>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</si>
  <si>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</si>
  <si>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</si>
  <si>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</si>
  <si>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</si>
  <si>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</si>
  <si>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</si>
  <si>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</si>
  <si>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</si>
  <si>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特殊缝线</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</si>
  <si>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</si>
  <si>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</si>
  <si>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</si>
  <si>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</si>
  <si>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</si>
  <si>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</si>
  <si>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</si>
  <si>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</si>
  <si>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</si>
  <si>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</si>
  <si>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</si>
  <si>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</si>
  <si>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</si>
  <si>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指局限于一个解剖区的表浅损伤的处理</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</si>
  <si>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</si>
  <si>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</si>
  <si>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</si>
  <si>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</si>
  <si>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</si>
  <si>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</si>
  <si>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</si>
  <si>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</si>
  <si>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</si>
  <si>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</si>
  <si>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</si>
  <si>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</si>
  <si>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</si>
  <si>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</si>
  <si>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</si>
  <si>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</si>
  <si>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</si>
  <si>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</si>
  <si>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</si>
  <si>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</si>
  <si>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</si>
  <si>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</si>
  <si>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</si>
  <si>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</si>
  <si>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</si>
  <si>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</si>
  <si>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</si>
  <si>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</si>
  <si>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</si>
  <si>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</si>
  <si>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</si>
  <si>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</si>
  <si>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</si>
  <si>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</si>
  <si>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</si>
  <si>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</si>
  <si>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</si>
  <si>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</si>
  <si>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</si>
  <si>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</si>
  <si>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</si>
  <si>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</si>
  <si>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</si>
  <si>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</si>
  <si>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</si>
  <si>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</si>
  <si>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</si>
  <si>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</si>
  <si>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</si>
  <si>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</si>
  <si>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</si>
  <si>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</si>
  <si>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t>
  </si>
  <si>
    <t>总说明：
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
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7.开展植入、修复、软组织移植、植骨以及取出、修理等口腔种植类医疗服务时，除收取诊查、换药、麻醉、检验、影像学检查、手术辅助操作项目费用外，限收取本类别项目费用。</t>
  </si>
  <si>
    <t>种植体植入费（单颗）</t>
  </si>
  <si>
    <t>指实现口腔单颗种植体植入。所定价格涵盖方案设计、术前准备，备洞，种植体植入，二期手术，术后处理，手术复查等的人力资源和基本物资消耗。</t>
  </si>
  <si>
    <t>牙位</t>
  </si>
  <si>
    <t>1.种植体即刻种植加收10%；2.颅颌面种植体植入加收30%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</si>
  <si>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</si>
  <si>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</si>
  <si>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1.上下颌分别进行桥式修复的，分别计价收费；
2.种植体即刻种植加收10%；
3.颅颌面种植体植入加收30%；
4.种植体倾斜植入加收10%；
5.种植覆盖义齿按75%收费。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</si>
  <si>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</si>
  <si>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</si>
  <si>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</si>
  <si>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</si>
  <si>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</si>
  <si>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</si>
  <si>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</si>
  <si>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</si>
  <si>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1.上下颌分别修复置入的，分别计价收费；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</si>
  <si>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</si>
  <si>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</si>
  <si>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</si>
  <si>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</si>
  <si>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</si>
  <si>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</si>
  <si>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</si>
  <si>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</si>
  <si>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</si>
  <si>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</si>
  <si>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</si>
  <si>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</si>
  <si>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</si>
  <si>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</si>
  <si>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</si>
  <si>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</si>
  <si>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</si>
  <si>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</si>
  <si>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</si>
  <si>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</si>
  <si>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</si>
  <si>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</si>
  <si>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</si>
  <si>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</si>
  <si>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</si>
  <si>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扁桃体和腺样体手术</t>
  </si>
  <si>
    <t>鳃源性囊肿（瘘）切除术</t>
  </si>
  <si>
    <t>包括颈部瘘管、胸壁瘘管</t>
  </si>
  <si>
    <t>咽部手术</t>
  </si>
  <si>
    <t>颈侧径路咽食管肿瘤切除术</t>
  </si>
  <si>
    <t>侧颅底切除术</t>
  </si>
  <si>
    <t>7.呼吸系统手术</t>
  </si>
  <si>
    <t>喉及气管手术</t>
  </si>
  <si>
    <t>s330701002</t>
  </si>
  <si>
    <t>气管套管拔管术</t>
  </si>
  <si>
    <t>肺和支气管手术</t>
  </si>
  <si>
    <t>双侧加收50%</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</si>
  <si>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</si>
  <si>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</si>
  <si>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自体肺移植术</t>
  </si>
  <si>
    <t>供肺切取术</t>
  </si>
  <si>
    <t>指活体供者肺脏（器官段）切取用于移植。所定价格涵盖活体供者肺脏切取，以及切开、吻合、关闭、缝合等手术步骤的人力资源和基本物质资源消耗。</t>
  </si>
  <si>
    <t>仅限于合法进行的活体器官捐献</t>
  </si>
  <si>
    <t>胸壁、胸膜、纵隔、横隔手术</t>
  </si>
  <si>
    <t>开胸冷冻治疗</t>
  </si>
  <si>
    <t>含各种不能切除之胸部肿瘤</t>
  </si>
  <si>
    <t>胸腔闭式引流术</t>
  </si>
  <si>
    <t>包括肋间引流或经肋床引流或开放引流及胸腔、腹腔穿刺置管术</t>
  </si>
  <si>
    <t>8.心脏及血管系统手术</t>
  </si>
  <si>
    <t>打孔器、血管刀</t>
  </si>
  <si>
    <t>心瓣膜和心间隔手术</t>
  </si>
  <si>
    <t>隔离人工瓣膜、同种异体瓣膜和各种修补材料等</t>
  </si>
  <si>
    <t>心脏血管手术</t>
  </si>
  <si>
    <t>各种人工、同种异体血管、血管瓣膜和修补材料、特殊缝线等</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</si>
  <si>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</si>
  <si>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</si>
  <si>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人工血管</t>
  </si>
  <si>
    <t>330802052</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</si>
  <si>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</si>
  <si>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</si>
  <si>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</si>
  <si>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</si>
  <si>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</si>
  <si>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连续动静脉转流术</t>
  </si>
  <si>
    <t>含动脉－静脉和静脉－静脉转流的操作</t>
  </si>
  <si>
    <t>心脏术后感染伤口清创引流术</t>
  </si>
  <si>
    <t>包括各种深部组织感染；不含体表伤口感染</t>
  </si>
  <si>
    <t>肋间动脉重建术</t>
  </si>
  <si>
    <t>每个吻合口</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</si>
  <si>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</si>
  <si>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</si>
  <si>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</si>
  <si>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</si>
  <si>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</si>
  <si>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</si>
  <si>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</si>
  <si>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</si>
  <si>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</si>
  <si>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</si>
  <si>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</si>
  <si>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</si>
  <si>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</si>
  <si>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</si>
  <si>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</si>
  <si>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</si>
  <si>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</si>
  <si>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</si>
  <si>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</si>
  <si>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</si>
  <si>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</si>
  <si>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</si>
  <si>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</si>
  <si>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</si>
  <si>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</si>
  <si>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</si>
  <si>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</si>
  <si>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</si>
  <si>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</si>
  <si>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</si>
  <si>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</si>
  <si>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</si>
  <si>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</si>
  <si>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</si>
  <si>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</si>
  <si>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</si>
  <si>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包括经腹或经腹膜外</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</si>
  <si>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</si>
  <si>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</si>
  <si>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</si>
  <si>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</si>
  <si>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</si>
  <si>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</si>
  <si>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</si>
  <si>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</si>
  <si>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</si>
  <si>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</si>
  <si>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</si>
  <si>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</si>
  <si>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</si>
  <si>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</si>
  <si>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</si>
  <si>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</si>
  <si>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</si>
  <si>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</si>
  <si>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</si>
  <si>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</si>
  <si>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</si>
  <si>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</si>
  <si>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</si>
  <si>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</si>
  <si>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</si>
  <si>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</si>
  <si>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</si>
  <si>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</si>
  <si>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</si>
  <si>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</si>
  <si>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</si>
  <si>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</si>
  <si>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</si>
  <si>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</si>
  <si>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</si>
  <si>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</si>
  <si>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</si>
  <si>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</si>
  <si>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每个切口</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</si>
  <si>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</si>
  <si>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</si>
  <si>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</si>
  <si>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</si>
  <si>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</si>
  <si>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</si>
  <si>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</si>
  <si>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</si>
  <si>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</si>
  <si>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</si>
  <si>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</si>
  <si>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</si>
  <si>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</si>
  <si>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</si>
  <si>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</si>
  <si>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</si>
  <si>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</si>
  <si>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</si>
  <si>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</si>
  <si>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</si>
  <si>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</si>
  <si>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</si>
  <si>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</si>
  <si>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</si>
  <si>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</si>
  <si>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</si>
  <si>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</si>
  <si>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</si>
  <si>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</si>
  <si>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</si>
  <si>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</si>
  <si>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</si>
  <si>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</si>
  <si>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</si>
  <si>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</si>
  <si>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</si>
  <si>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</si>
  <si>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</si>
  <si>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</si>
  <si>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</si>
  <si>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</si>
  <si>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</si>
  <si>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</si>
  <si>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</si>
  <si>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</si>
  <si>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</si>
  <si>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</si>
  <si>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</si>
  <si>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</si>
  <si>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</si>
  <si>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</si>
  <si>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</si>
  <si>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</si>
  <si>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</si>
  <si>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</si>
  <si>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腋窝淋巴结清扫术</t>
  </si>
  <si>
    <t>腹股沟淋巴结清除术</t>
  </si>
  <si>
    <t>含区域淋巴结切除</t>
  </si>
  <si>
    <t>髂腹股沟淋巴结清扫术</t>
  </si>
  <si>
    <t>胸导管结扎术</t>
  </si>
  <si>
    <t>包括乳糜胸外科治疗</t>
  </si>
  <si>
    <t>经胸腔镜胸导管结扎术</t>
  </si>
  <si>
    <t>颈静脉胸导管吻合术</t>
  </si>
  <si>
    <t>含人造血管搭桥</t>
  </si>
  <si>
    <t>人造血管</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</si>
  <si>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</si>
  <si>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</si>
  <si>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</si>
  <si>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</si>
  <si>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</si>
  <si>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</si>
  <si>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</si>
  <si>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</si>
  <si>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</si>
  <si>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</si>
  <si>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</si>
  <si>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</si>
  <si>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</si>
  <si>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经胸腔镜内乳淋巴链清除朮</t>
  </si>
  <si>
    <t>前哨淋巴结探查术</t>
  </si>
  <si>
    <t>包括淋巴结标记术</t>
  </si>
  <si>
    <t>示踪剂</t>
  </si>
  <si>
    <t>术中使用γ探针探测的加收221元</t>
  </si>
  <si>
    <t>经腹腹主动脉旁淋巴结切除术</t>
  </si>
  <si>
    <t>消毒铺巾，开腹，腹腔探查，剪开后腹膜，暴露腹主动脉及下腔静脉，腹主动脉及下腔静脉周围淋巴结切除。含淋巴结活检术。</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</si>
  <si>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</si>
  <si>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</si>
  <si>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</si>
  <si>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</si>
  <si>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</si>
  <si>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</si>
  <si>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</si>
  <si>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</si>
  <si>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</si>
  <si>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</si>
  <si>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</si>
  <si>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</si>
  <si>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</si>
  <si>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</si>
  <si>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</si>
  <si>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</si>
  <si>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</si>
  <si>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</si>
  <si>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</si>
  <si>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</si>
  <si>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</si>
  <si>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</si>
  <si>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</si>
  <si>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</si>
  <si>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</si>
  <si>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</si>
  <si>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</si>
  <si>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</si>
  <si>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</si>
  <si>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</si>
  <si>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</si>
  <si>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</si>
  <si>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</si>
  <si>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</si>
  <si>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</si>
  <si>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</si>
  <si>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</si>
  <si>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</si>
  <si>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</si>
  <si>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</si>
  <si>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</si>
  <si>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</si>
  <si>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</si>
  <si>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</si>
  <si>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</si>
  <si>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</si>
  <si>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</si>
  <si>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</si>
  <si>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</si>
  <si>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</si>
  <si>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</si>
  <si>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</si>
  <si>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</si>
  <si>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</si>
  <si>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</si>
  <si>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</si>
  <si>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</si>
  <si>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</si>
  <si>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</si>
  <si>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</si>
  <si>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</si>
  <si>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</si>
  <si>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</si>
  <si>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</si>
  <si>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</si>
  <si>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</si>
  <si>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</si>
  <si>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</si>
  <si>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</si>
  <si>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</si>
  <si>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</si>
  <si>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</si>
  <si>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</si>
  <si>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</si>
  <si>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</si>
  <si>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</si>
  <si>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</si>
  <si>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</si>
  <si>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</si>
  <si>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</si>
  <si>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</si>
  <si>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</si>
  <si>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</si>
  <si>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</si>
  <si>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</si>
  <si>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</si>
  <si>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</si>
  <si>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</si>
  <si>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</si>
  <si>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</si>
  <si>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</si>
  <si>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</si>
  <si>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</si>
  <si>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</si>
  <si>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</si>
  <si>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</si>
  <si>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</si>
  <si>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</si>
  <si>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</si>
  <si>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</si>
  <si>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</si>
  <si>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</si>
  <si>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</si>
  <si>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</si>
  <si>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</si>
  <si>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</si>
  <si>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</si>
  <si>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</si>
  <si>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</si>
  <si>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</si>
  <si>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</si>
  <si>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</si>
  <si>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</si>
  <si>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</si>
  <si>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</si>
  <si>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</si>
  <si>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</si>
  <si>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</si>
  <si>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</si>
  <si>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</si>
  <si>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</si>
  <si>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</si>
  <si>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</si>
  <si>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</si>
  <si>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</si>
  <si>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</si>
  <si>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</si>
  <si>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</si>
  <si>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</si>
  <si>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</si>
  <si>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</si>
  <si>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</si>
  <si>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</si>
  <si>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</si>
  <si>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</si>
  <si>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</si>
  <si>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</si>
  <si>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</si>
  <si>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</si>
  <si>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</si>
  <si>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</si>
  <si>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</si>
  <si>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</si>
  <si>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</si>
  <si>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</si>
  <si>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</si>
  <si>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</si>
  <si>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</si>
  <si>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</si>
  <si>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</si>
  <si>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</si>
  <si>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</si>
  <si>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</si>
  <si>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经腹腔镜经腹会阴直肠癌根治术(Miles手术)</t>
  </si>
  <si>
    <t>含结肠造口，区域淋巴结清扫；不含子宫、卵巢切除</t>
  </si>
  <si>
    <t>直肠癌根治术</t>
  </si>
  <si>
    <t>指切除病变肠管治疗直肠癌。所定价格涵盖直肠切除、区域淋巴结清扫，以及切开、造瘘、吻合、放置引流、关闭切口等操作步骤的人力资源和基本物质资源消耗。</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</si>
  <si>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</si>
  <si>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</si>
  <si>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</si>
  <si>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</si>
  <si>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</si>
  <si>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</si>
  <si>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</si>
  <si>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</si>
  <si>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</si>
  <si>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</si>
  <si>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</si>
  <si>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</si>
  <si>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</si>
  <si>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</si>
  <si>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</si>
  <si>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</si>
  <si>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</si>
  <si>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</si>
  <si>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</si>
  <si>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</si>
  <si>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</si>
  <si>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</si>
  <si>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</si>
  <si>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</si>
  <si>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</si>
  <si>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</si>
  <si>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</si>
  <si>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</si>
  <si>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</si>
  <si>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</si>
  <si>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</si>
  <si>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</si>
  <si>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</si>
  <si>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</si>
  <si>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</si>
  <si>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</si>
  <si>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</si>
  <si>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</si>
  <si>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</si>
  <si>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</si>
  <si>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</si>
  <si>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</si>
  <si>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</si>
  <si>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</si>
  <si>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</si>
  <si>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</si>
  <si>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</si>
  <si>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</si>
  <si>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</si>
  <si>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</si>
  <si>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</si>
  <si>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</si>
  <si>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</si>
  <si>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</si>
  <si>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</si>
  <si>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</si>
  <si>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</si>
  <si>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</si>
  <si>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</si>
  <si>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</si>
  <si>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</si>
  <si>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</si>
  <si>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</si>
  <si>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</si>
  <si>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</si>
  <si>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</si>
  <si>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</si>
  <si>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</si>
  <si>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</si>
  <si>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</si>
  <si>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</si>
  <si>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</si>
  <si>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</si>
  <si>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</si>
  <si>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</si>
  <si>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</si>
  <si>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</si>
  <si>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</si>
  <si>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</si>
  <si>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</si>
  <si>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</si>
  <si>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</si>
  <si>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</si>
  <si>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</si>
  <si>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</si>
  <si>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</si>
  <si>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</si>
  <si>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</si>
  <si>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</si>
  <si>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</si>
  <si>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</si>
  <si>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</si>
  <si>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</si>
  <si>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</si>
  <si>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</si>
  <si>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</si>
  <si>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</si>
  <si>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</si>
  <si>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</si>
  <si>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</si>
  <si>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</si>
  <si>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</si>
  <si>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</si>
  <si>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</si>
  <si>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</si>
  <si>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</si>
  <si>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</si>
  <si>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</si>
  <si>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</si>
  <si>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</si>
  <si>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</si>
  <si>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</si>
  <si>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</si>
  <si>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</si>
  <si>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</si>
  <si>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</si>
  <si>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</si>
  <si>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</si>
  <si>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</si>
  <si>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</si>
  <si>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</si>
  <si>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</si>
  <si>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</si>
  <si>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</si>
  <si>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</si>
  <si>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</si>
  <si>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胆囊癌根治术</t>
  </si>
  <si>
    <t>含胆囊切除，肝部分切除，肝、胆管-肠吻合术</t>
  </si>
  <si>
    <t>化疗泵，吻合器</t>
  </si>
  <si>
    <t>胰腺手术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</si>
  <si>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</si>
  <si>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</si>
  <si>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</si>
  <si>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</si>
  <si>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</si>
  <si>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</si>
  <si>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</si>
  <si>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</si>
  <si>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</si>
  <si>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</si>
  <si>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</si>
  <si>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</si>
  <si>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</si>
  <si>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</si>
  <si>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</si>
  <si>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</si>
  <si>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</si>
  <si>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</si>
  <si>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</si>
  <si>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</si>
  <si>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</si>
  <si>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</si>
  <si>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胰腺移植术</t>
  </si>
  <si>
    <t>指异体同种胰腺移植。所定价格涵盖供体胰腺术前或术中整复、患者原位胰腺处理、供体胰腺植入，以及切开、吻合、关闭、缝合等手术步骤的人力资源和基本物质资源消耗。包括异种器官移植术。</t>
  </si>
  <si>
    <t>胰岛细胞移植术</t>
  </si>
  <si>
    <t>坏死性胰腺炎清创引流术</t>
  </si>
  <si>
    <t>胰腺坏死病灶清除</t>
  </si>
  <si>
    <t>其他腹部手术</t>
  </si>
  <si>
    <t>剖腹探查术</t>
  </si>
  <si>
    <t>包括腹腔引流术</t>
  </si>
  <si>
    <t>开腹腹腔内脓肿引流术</t>
  </si>
  <si>
    <t>包括后腹腔脓肿或实质脏器脓肿(如肝脓肿、脾脓肿、胰腺脓肿)的外引流</t>
  </si>
  <si>
    <t>腹腔包虫摘除术</t>
  </si>
  <si>
    <t>腹腔窦道扩创术</t>
  </si>
  <si>
    <t>经直肠盆腔脓肿切开引流术</t>
  </si>
  <si>
    <t>含穿刺术</t>
  </si>
  <si>
    <t>盆底痉挛部肌肉神经切除术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</si>
  <si>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</si>
  <si>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</si>
  <si>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</si>
  <si>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</si>
  <si>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</si>
  <si>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</si>
  <si>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</si>
  <si>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</si>
  <si>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</si>
  <si>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</si>
  <si>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</si>
  <si>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</si>
  <si>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</si>
  <si>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s331008001</t>
  </si>
  <si>
    <t>经腹腔镜腹腔探查术</t>
  </si>
  <si>
    <t>11.泌尿系统手术</t>
  </si>
  <si>
    <t>特殊尿管、网状支架</t>
  </si>
  <si>
    <t>肾脏手术</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</si>
  <si>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</si>
  <si>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</si>
  <si>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</si>
  <si>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</si>
  <si>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</si>
  <si>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</si>
  <si>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</si>
  <si>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12.男性生殖系统手术</t>
  </si>
  <si>
    <t>特殊尿管,网状支架</t>
  </si>
  <si>
    <t>阴囊、睾丸手术</t>
  </si>
  <si>
    <t>睾丸肿瘤腹膜后淋巴结清扫术</t>
  </si>
  <si>
    <t>两性畸型剖腹探查术</t>
  </si>
  <si>
    <t>附睾、输精管、精索手术</t>
  </si>
  <si>
    <t>阴茎手术</t>
  </si>
  <si>
    <t>13.女性生殖系统手术</t>
  </si>
  <si>
    <t>电切环、双极电凝钳</t>
  </si>
  <si>
    <t>外阴手术</t>
  </si>
  <si>
    <t>两性畸形整形术</t>
  </si>
  <si>
    <t>各种死胎分解术</t>
  </si>
  <si>
    <t>包括穿颅术、断头术、锁骨切断术、碎胎术、内脏挖出术、头皮牵引术等</t>
  </si>
  <si>
    <t>15.肌肉骨骼系统手术</t>
  </si>
  <si>
    <t>不含C型臂和一般X光透视</t>
  </si>
  <si>
    <t>骨水泥、骨水泥搅拌、注入器械</t>
  </si>
  <si>
    <t>四肢骨肿瘤和病损切除手术</t>
  </si>
  <si>
    <t>骨关节其他手术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</si>
  <si>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</si>
  <si>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</si>
  <si>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</si>
  <si>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每部位</t>
  </si>
  <si>
    <t>16.体被系统手术</t>
  </si>
  <si>
    <t>植入式给药装置（输液港）置入术</t>
  </si>
  <si>
    <t>消毒铺巾，麻醉，皮肤切开，扩张皮下，穿刺置管，留管接港，肝素盐水封管，皮肤缝合。人工报告。包括镇痛泵、化疗泵。</t>
  </si>
  <si>
    <t>镇痛泵、化疗泵、植入式给药装置（输液港）</t>
  </si>
  <si>
    <t>取出术100元/次。</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</si>
  <si>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</si>
  <si>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</si>
  <si>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不得与“乳房再造术”同时收费。</t>
  </si>
  <si>
    <t>皮肤和皮下组织手术</t>
  </si>
  <si>
    <t>脓肿切开引流术</t>
  </si>
  <si>
    <t>含体表、软组织感染化脓切开引流</t>
  </si>
  <si>
    <t>颈部开放性损伤探查术</t>
  </si>
  <si>
    <t>s331602002</t>
  </si>
  <si>
    <t>脂肪注射术</t>
  </si>
  <si>
    <t>烧伤处理和植皮术</t>
  </si>
  <si>
    <t>烧伤血管破裂出血血管修补缝合术</t>
  </si>
  <si>
    <t>包括头颈、躯干、上下肢</t>
  </si>
  <si>
    <t>经烧伤创面气管切开术</t>
  </si>
  <si>
    <t>经烧伤创面静脉切开术</t>
  </si>
  <si>
    <t>血管移植术</t>
  </si>
  <si>
    <t>异体血管、人造血管</t>
  </si>
  <si>
    <t>皮肤和皮下组织修补与重建</t>
  </si>
  <si>
    <t>小口畸形矫正术</t>
  </si>
  <si>
    <t>含口角畸形矫正</t>
  </si>
  <si>
    <t>唇外翻矫正术</t>
  </si>
  <si>
    <t>包括上唇、下唇；不含胡须再造术</t>
  </si>
  <si>
    <t>每侧</t>
  </si>
  <si>
    <t>面瘫畸形矫正术</t>
  </si>
  <si>
    <t>不含神经切取术</t>
  </si>
  <si>
    <t>植入材料</t>
  </si>
  <si>
    <t>半侧颜面萎缩整形术</t>
  </si>
  <si>
    <t>不含截骨术</t>
  </si>
  <si>
    <t>手术辅助操作</t>
  </si>
  <si>
    <t>手术中使用内镜收费</t>
  </si>
  <si>
    <t>指手术中使用各种内镜的费用,在非经镜手术收费标准基础上加收.</t>
  </si>
  <si>
    <t>手术名称已明确为“经××镜”的不再加收</t>
  </si>
  <si>
    <t>胸腔镜</t>
  </si>
  <si>
    <t>腹腔镜</t>
  </si>
  <si>
    <t>脑内窥镜使用费</t>
  </si>
  <si>
    <t>扩张器</t>
  </si>
  <si>
    <t>超细导管镜</t>
  </si>
  <si>
    <t>包括泪道镜、乳腺导管镜、直接眼底镜。</t>
  </si>
  <si>
    <t>原3317000028取消</t>
  </si>
  <si>
    <t>支气管镜</t>
  </si>
  <si>
    <t>(四)物理治疗与康复</t>
  </si>
  <si>
    <t>1.物理治疗</t>
  </si>
  <si>
    <t>每个住院周期限支付2个项目各20个计价单位</t>
  </si>
  <si>
    <t>亚低温治疗</t>
  </si>
  <si>
    <t>指使用专业的降温设备，将人体温度降至32—35℃的治疗。</t>
  </si>
  <si>
    <t>四、中医及民族医诊疗类</t>
  </si>
  <si>
    <t>说明：1.本类包括中医外治、中医骨伤、针刺、灸法、推拿疗法、中医肛肠、中医特殊疗法、中医综合类8个亚类。本类编码为400000000。</t>
  </si>
  <si>
    <t>(六)中医肛肠</t>
  </si>
  <si>
    <t>直肠脱出复位治疗（手法复位）</t>
  </si>
  <si>
    <t>直肠周围硬化剂治疗</t>
  </si>
  <si>
    <t>内痔硬化剂注射治疗(枯痔治疗)</t>
  </si>
  <si>
    <t>每个痔核</t>
  </si>
  <si>
    <t>高位、复杂肛瘘挂线治疗</t>
  </si>
  <si>
    <t>血栓性外痔切除术</t>
  </si>
  <si>
    <t>环状混合痔切除术</t>
  </si>
  <si>
    <t>包括混合痔脱出嵌顿。</t>
  </si>
  <si>
    <t>吻合器、套扎器</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</si>
  <si>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</si>
  <si>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</si>
  <si>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</si>
  <si>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</si>
  <si>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</si>
  <si>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</si>
  <si>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</si>
  <si>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</si>
  <si>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</si>
  <si>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</si>
  <si>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</si>
  <si>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</si>
  <si>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</si>
  <si>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</si>
  <si>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</si>
  <si>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</si>
  <si>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</si>
  <si>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</si>
  <si>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</si>
  <si>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直肠前突出注射术</t>
  </si>
  <si>
    <t>指直肠前壁粘膜下层柱状注射</t>
  </si>
  <si>
    <t>藏毛窦囊肿切除术</t>
  </si>
  <si>
    <t>臀部、肛周消毒铺巾，染色，切开皮肤，剥离囊壁(如粘连可沿染色界线扩大切除)，用负压吸引器吸出剥离出的坏死组织，清洗创面，电刀、氩气刀或超声刀止血，检查创面无渗、出血，另戳口放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</si>
  <si>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</si>
  <si>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</si>
  <si>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五、采供血服务价格</t>
  </si>
  <si>
    <t>1、不同规格血液按比例计价；2、其他检测检验项目按现行医疗服务价格执行。</t>
  </si>
  <si>
    <t>全血</t>
  </si>
  <si>
    <t>ABO血型全血</t>
  </si>
  <si>
    <t>I</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</si>
  <si>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</si>
  <si>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</si>
  <si>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</si>
  <si>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</si>
  <si>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</si>
  <si>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</si>
  <si>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</si>
  <si>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</si>
  <si>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</si>
  <si>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</si>
  <si>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</si>
  <si>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</si>
  <si>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</si>
  <si>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</si>
  <si>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</si>
  <si>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</si>
  <si>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</si>
  <si>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</si>
  <si>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</si>
  <si>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</si>
  <si>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</si>
  <si>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</si>
  <si>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</si>
  <si>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</si>
  <si>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</si>
  <si>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</si>
  <si>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</si>
  <si>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血小板≥2.5*1011</t>
  </si>
  <si>
    <t>治疗量</t>
  </si>
  <si>
    <t>机采冰冻血小板</t>
  </si>
  <si>
    <t>机采粒细胞</t>
  </si>
  <si>
    <t>机采淋巴细胞</t>
  </si>
  <si>
    <t>机采年轻红细胞</t>
  </si>
  <si>
    <t>治疗性输血</t>
  </si>
  <si>
    <t>骨髓洗涤处理</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</si>
  <si>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</si>
  <si>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</si>
  <si>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</si>
  <si>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</si>
  <si>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</si>
  <si>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</si>
  <si>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</si>
  <si>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</si>
  <si>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</si>
  <si>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</si>
  <si>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天</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</si>
  <si>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</si>
  <si>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</si>
  <si>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</si>
  <si>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</si>
  <si>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</si>
  <si>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</si>
  <si>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</si>
  <si>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</si>
  <si>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</si>
  <si>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</si>
  <si>
    <t>六、实行市场调节价医疗服务项目</t>
  </si>
  <si>
    <t>F14010001</t>
  </si>
  <si>
    <t>专业性尸体整容</t>
  </si>
  <si>
    <t>原140100002项目取消</t>
  </si>
  <si>
    <t>F31050034</t>
  </si>
  <si>
    <t>种植模型制备</t>
  </si>
  <si>
    <t>原310523001项目取消</t>
  </si>
  <si>
    <t>F31050035</t>
  </si>
  <si>
    <t>种植过渡义齿</t>
  </si>
  <si>
    <t>原310523003项目取消</t>
  </si>
  <si>
    <t>F31050036</t>
  </si>
  <si>
    <t>种植体-真牙栓道式附着体</t>
  </si>
  <si>
    <t>原310523004项目取消</t>
  </si>
  <si>
    <t>F31050037</t>
  </si>
  <si>
    <t>种植覆盖义齿</t>
  </si>
  <si>
    <t>原310523005项目取消</t>
  </si>
  <si>
    <t>F31050038</t>
  </si>
  <si>
    <t>全口固定种植义齿</t>
  </si>
  <si>
    <t>原310523006项目取消</t>
  </si>
  <si>
    <t>F33160021</t>
  </si>
  <si>
    <t>纹饰美容术</t>
  </si>
  <si>
    <t>包括纹眉、纹眼线、唇线、纹身等</t>
  </si>
  <si>
    <t>原331604023项目取消</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</si>
  <si>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</si>
  <si>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</si>
  <si>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</si>
  <si>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原460000012项目取消</t>
  </si>
  <si>
    <t>F47000001</t>
  </si>
  <si>
    <t>医疗气功治疗</t>
  </si>
  <si>
    <t>原470000014项目取消</t>
  </si>
  <si>
    <t>F47000003</t>
  </si>
  <si>
    <t>脉冲电整体辨证治疗技术</t>
  </si>
  <si>
    <t>仪器准备，核实医嘱，评估皮肤，排除禁忌证，分析患者功能缺失的原因，制定电刺激方案，用微机将患者个体化信息与治疗方案储存，应用和调整，告知注意事项，取舒适体位，暴露治疗部位，使用多通道低频脉冲电疗机。治疗中，密切观察患者反应。治疗后，电流调零，检查皮肤，记录治疗单，衬垫，消毒，晾干备用。</t>
  </si>
  <si>
    <t>2个治疗输出通道</t>
  </si>
  <si>
    <t>每增加一个治疗输出通道加收。原470000017项目取消</t>
  </si>
  <si>
    <t>七、特需医疗服务项目</t>
  </si>
  <si>
    <t>T0103010401</t>
  </si>
  <si>
    <t>复合树脂窝沟封闭修复技术</t>
  </si>
  <si>
    <t>T0103010402</t>
  </si>
  <si>
    <t>卡瑞斯玛树脂黏结修复技术</t>
  </si>
  <si>
    <t>T0103010403</t>
  </si>
  <si>
    <t>3M-Z250树脂黏结修复技术</t>
  </si>
  <si>
    <t>T0103010404</t>
  </si>
  <si>
    <t>3M-Z350树脂黏结修复技术</t>
  </si>
  <si>
    <t>T0103010405</t>
  </si>
  <si>
    <t>3M-P60树脂黏结修复技术</t>
  </si>
  <si>
    <t>T0103010406</t>
  </si>
  <si>
    <t>美学复合树脂黏结修复技术</t>
  </si>
  <si>
    <t>T0103010501</t>
  </si>
  <si>
    <t>铸瓷贴面修复技术</t>
  </si>
  <si>
    <t>T0103010502</t>
  </si>
  <si>
    <t>超薄贴面修复技术</t>
  </si>
  <si>
    <t>T0103010601</t>
  </si>
  <si>
    <t>纤维桩核修复技术</t>
  </si>
  <si>
    <t>T0103010602</t>
  </si>
  <si>
    <t>纯钛铸造桩核修复技术</t>
  </si>
  <si>
    <t>T0103010701</t>
  </si>
  <si>
    <t>钴铬烤瓷冠桥修复技术</t>
  </si>
  <si>
    <t>T0103010702</t>
  </si>
  <si>
    <t>纯钛烤瓷冠桥修复技术</t>
  </si>
  <si>
    <t>T0103010801</t>
  </si>
  <si>
    <t>二氧化锆全瓷冠技术（普通）</t>
  </si>
  <si>
    <t>T0103010802</t>
  </si>
  <si>
    <t>二氧化锆全瓷冠技术（高透）</t>
  </si>
  <si>
    <t>T0103010803</t>
  </si>
  <si>
    <t>威兰德二氧化锆全瓷冠技术</t>
  </si>
  <si>
    <t>T0103010804</t>
  </si>
  <si>
    <t>泽康二氧化锆全瓷冠技术</t>
  </si>
  <si>
    <t>T0103010805</t>
  </si>
  <si>
    <t>LAVA二氧化锆全瓷冠技术</t>
  </si>
  <si>
    <t>T0103011001</t>
  </si>
  <si>
    <t>钴铬可摘局部义齿美容修复技术（小）</t>
  </si>
  <si>
    <t>个</t>
  </si>
  <si>
    <t>T0103011002</t>
  </si>
  <si>
    <t>钴铬可摘局部义齿美容修复技术（中）</t>
  </si>
  <si>
    <t>T0103011003</t>
  </si>
  <si>
    <t>钴铬可摘局部义齿美容修复技术（大）</t>
  </si>
  <si>
    <t>T0103011004</t>
  </si>
  <si>
    <t>纯钛可摘局部义齿美容修复技术（小）</t>
  </si>
  <si>
    <t>T0103011005</t>
  </si>
  <si>
    <t>纯钛可摘局部义齿美容修复技术（中）</t>
  </si>
  <si>
    <t>T0103011006</t>
  </si>
  <si>
    <t>纯钛可摘局部义齿美容修复技术（大）</t>
  </si>
  <si>
    <t>T0103011007</t>
  </si>
  <si>
    <t>维他灵可摘局部义齿美容修复技术（小）</t>
  </si>
  <si>
    <t>T0103011008</t>
  </si>
  <si>
    <t>维他灵可摘局部义齿美容修复技术（中）</t>
  </si>
  <si>
    <t>T0103011009</t>
  </si>
  <si>
    <t>维他灵可摘局部义齿美容修复技术（大）</t>
  </si>
  <si>
    <t>T0103011101</t>
  </si>
  <si>
    <t>胶托全口义齿美容修复技术</t>
  </si>
  <si>
    <t>T0103011102</t>
  </si>
  <si>
    <t>钴铬全口义齿美容修复技术</t>
  </si>
  <si>
    <t>T0103011103</t>
  </si>
  <si>
    <t>纯钛全口义齿美容修复技术</t>
  </si>
  <si>
    <t>T0103011104</t>
  </si>
  <si>
    <t>吸附性全口义齿美容修复技术</t>
  </si>
  <si>
    <t>T0103011105</t>
  </si>
  <si>
    <t>全口</t>
  </si>
  <si>
    <t>T0103011401</t>
  </si>
  <si>
    <t>钴铬黏结铸造固定桥美容修复技术</t>
  </si>
  <si>
    <t>T0103011402</t>
  </si>
  <si>
    <t>纯钛黏结铸造固定桥美容修复技术</t>
  </si>
  <si>
    <t>T0103011601</t>
  </si>
  <si>
    <t>隐形义齿美容修复技术（小）</t>
  </si>
  <si>
    <t>T0103011602</t>
  </si>
  <si>
    <t>隐形义齿美容修复技术（中）</t>
  </si>
  <si>
    <t>T0103011603</t>
  </si>
  <si>
    <t>隐形义齿美容修复技术（大）</t>
  </si>
  <si>
    <t>T0103011701</t>
  </si>
  <si>
    <t>钴铬套简冠义齿美容修复技术</t>
  </si>
  <si>
    <t>T0103011702</t>
  </si>
  <si>
    <t>纯钛套简冠义齿美容修复技术</t>
  </si>
  <si>
    <t>T0103030201</t>
  </si>
  <si>
    <t>功能性矫治器矫治术（双曲舌簧）</t>
  </si>
  <si>
    <t>T0103030202</t>
  </si>
  <si>
    <t>功能性矫治器矫治术（扩弓）</t>
  </si>
  <si>
    <t>T0103030203</t>
  </si>
  <si>
    <t>功能性矫治器矫治术（Twinblock）</t>
  </si>
  <si>
    <t>T0103030204</t>
  </si>
  <si>
    <t>功能性矫治器矫治术（Frankel3）</t>
  </si>
  <si>
    <t>T0103030205</t>
  </si>
  <si>
    <t>功能性矫治器矫治术（前方牵引）</t>
  </si>
  <si>
    <t>T0103030301</t>
  </si>
  <si>
    <t>固定矫治术（不拔牙，普通托槽）</t>
  </si>
  <si>
    <t>上下颌</t>
  </si>
  <si>
    <t>T0103030302</t>
  </si>
  <si>
    <t>固定矫治术（拔牙，普通托槽）</t>
  </si>
  <si>
    <t>T0103030303</t>
  </si>
  <si>
    <t>固定矫治术（不拔牙，自锁托槽）</t>
  </si>
  <si>
    <t>T0103030304</t>
  </si>
  <si>
    <t>固定矫治术（拔牙，自锁托槽）</t>
  </si>
  <si>
    <t>T0103030305</t>
  </si>
  <si>
    <t>埋伏阻生牙牵引技术</t>
  </si>
  <si>
    <t>T0103030306</t>
  </si>
  <si>
    <t>隐形矫正（正雅）</t>
  </si>
  <si>
    <t>T0103030307</t>
  </si>
  <si>
    <t>隐形矫正（时代天使）</t>
  </si>
  <si>
    <t>T0103030308</t>
  </si>
  <si>
    <t>隐形矫正（隐适美）</t>
  </si>
  <si>
    <t>T0104</t>
  </si>
  <si>
    <t>美容皮肤科</t>
  </si>
  <si>
    <t>T010401</t>
  </si>
  <si>
    <t>美容皮肤科内科</t>
  </si>
  <si>
    <t>T01040101</t>
  </si>
  <si>
    <t>诊断技术</t>
  </si>
  <si>
    <t>T010401011</t>
  </si>
  <si>
    <t>真菌镜检技术</t>
  </si>
  <si>
    <t>T010401012</t>
  </si>
  <si>
    <t>斑贴试验技术</t>
  </si>
  <si>
    <t>T010401013</t>
  </si>
  <si>
    <t>皮肤活检术</t>
  </si>
  <si>
    <t>T01040203</t>
  </si>
  <si>
    <t>皮肤肿物切除术</t>
  </si>
  <si>
    <t>T0104020301</t>
  </si>
  <si>
    <t>皮肤肿物切除术（小）</t>
  </si>
  <si>
    <t>长度≤1cm</t>
  </si>
  <si>
    <t>T0104020302</t>
  </si>
  <si>
    <t>皮肤肿物切除术（大）</t>
  </si>
  <si>
    <t>长度＞1cm</t>
  </si>
  <si>
    <t>T0104020303</t>
  </si>
  <si>
    <t>皮肤痣切除术（小）</t>
  </si>
  <si>
    <t>直径≤5mm</t>
  </si>
  <si>
    <t>T0104020304</t>
  </si>
  <si>
    <t>皮肤痣切除术（大）</t>
  </si>
  <si>
    <t>直径＞5mm</t>
  </si>
  <si>
    <t>T0104020305</t>
  </si>
  <si>
    <t>皮肤疤痕切除术（小）</t>
  </si>
  <si>
    <t>面积≤4平方厘米</t>
  </si>
  <si>
    <t>T0104020306</t>
  </si>
  <si>
    <t>皮肤疤痕切除术（大）</t>
  </si>
  <si>
    <t>面积＞4平方厘米</t>
  </si>
  <si>
    <t>T01040204</t>
  </si>
  <si>
    <t>拔甲术</t>
  </si>
  <si>
    <t>T01040205</t>
  </si>
  <si>
    <t>刮除术</t>
  </si>
  <si>
    <t>T01040206</t>
  </si>
  <si>
    <t>自体表皮移植术</t>
  </si>
  <si>
    <t>T0104020601</t>
  </si>
  <si>
    <t>自体表皮移植术（微创精细缝合术）</t>
  </si>
  <si>
    <t>每CM</t>
  </si>
  <si>
    <t>T0104020602</t>
  </si>
  <si>
    <t>自体表皮移植术（微创美容缝合术）</t>
  </si>
  <si>
    <t>T0104020603</t>
  </si>
  <si>
    <t>自体表皮移植术（微创美容单层缝合术）</t>
  </si>
  <si>
    <t>T0104020604</t>
  </si>
  <si>
    <t>自体表皮移植术（微创美容多层缝合术）</t>
  </si>
  <si>
    <t>T01040208</t>
  </si>
  <si>
    <t>足病修治术</t>
  </si>
  <si>
    <t>T0105</t>
  </si>
  <si>
    <t>美容中医科</t>
  </si>
  <si>
    <t>T010501</t>
  </si>
  <si>
    <t>针灸美容</t>
  </si>
  <si>
    <t>T01050101</t>
  </si>
  <si>
    <t>针刺术</t>
  </si>
  <si>
    <t>T010501011</t>
  </si>
  <si>
    <t>毫针术</t>
  </si>
  <si>
    <t>T010501012</t>
  </si>
  <si>
    <t>三棱针术</t>
  </si>
  <si>
    <t>T010501013</t>
  </si>
  <si>
    <t>皮肤针（梅花针）术</t>
  </si>
  <si>
    <t>T010501014</t>
  </si>
  <si>
    <t>皮内针术</t>
  </si>
  <si>
    <t>T010501015</t>
  </si>
  <si>
    <t>火针术</t>
  </si>
  <si>
    <t>T010501016</t>
  </si>
  <si>
    <t>电针术</t>
  </si>
  <si>
    <t>T010501017</t>
  </si>
  <si>
    <t>水针（穴位注射）术</t>
  </si>
  <si>
    <t>T01050102</t>
  </si>
  <si>
    <t>灸术</t>
  </si>
  <si>
    <t>T01050103</t>
  </si>
  <si>
    <t>耳针术</t>
  </si>
  <si>
    <t>T01050104</t>
  </si>
  <si>
    <t>拔罐术</t>
  </si>
  <si>
    <t>T010502</t>
  </si>
  <si>
    <t>中医推拿美容</t>
  </si>
  <si>
    <t>T010503</t>
  </si>
  <si>
    <t>中药外治</t>
  </si>
  <si>
    <t>T010504</t>
  </si>
  <si>
    <t>其他中医美容技术</t>
  </si>
  <si>
    <t>T01050401</t>
  </si>
  <si>
    <t>穴位埋线疗法</t>
  </si>
  <si>
    <t>一周最多计费一次</t>
  </si>
  <si>
    <t>T01050402</t>
  </si>
  <si>
    <t>结扎法</t>
  </si>
  <si>
    <t>T010601042</t>
  </si>
  <si>
    <t>穿耳孔术</t>
  </si>
  <si>
    <t>T010603</t>
  </si>
  <si>
    <t>美容文饰技术</t>
  </si>
  <si>
    <t>T01060301</t>
  </si>
  <si>
    <t>文眉技术</t>
  </si>
  <si>
    <t>T01060302</t>
  </si>
  <si>
    <t>文眼线技术</t>
  </si>
  <si>
    <t>T01060303</t>
  </si>
  <si>
    <t>文唇技术</t>
  </si>
  <si>
    <t>T010604</t>
  </si>
  <si>
    <t>不良文饰修复技术</t>
  </si>
  <si>
    <t>T02</t>
  </si>
  <si>
    <t>（二）女性生殖及孕产</t>
  </si>
  <si>
    <t>T0201</t>
  </si>
  <si>
    <t>产科</t>
  </si>
  <si>
    <t>T02010001</t>
  </si>
  <si>
    <t>新生儿游泳</t>
  </si>
  <si>
    <t>实施本项目,必须告知收费标准,并经新生儿家长签字同意。</t>
  </si>
  <si>
    <t>LS250403105</t>
  </si>
  <si>
    <t>新型冠状病毒核酸检测</t>
  </si>
  <si>
    <t>LS2504031051</t>
  </si>
  <si>
    <t>新型冠状病毒核酸检测（标本单采）</t>
  </si>
  <si>
    <t>指利用PCR法检测新冠病毒核酸。所定价格涵盖样本采集、处理、提取、扩增、分析、报告等步骤的人力资源和试剂、耗材等基本物质资源消耗。</t>
  </si>
  <si>
    <t>LS2504031052</t>
  </si>
  <si>
    <t>新型冠状病毒核酸检测（标本混采）</t>
  </si>
  <si>
    <t>指利用PCR法将多人的样本混合入同一检测管，检测新冠病毒核酸。所定价格涵盖样本采集、处理、提取、扩增、分析、报告等步骤的人力资源和试剂、耗材等基本物质资源消耗。</t>
  </si>
  <si>
    <t>由财政补助资金采购或慈善捐赠的试剂不得收费</t>
  </si>
  <si>
    <t>LS250403106</t>
  </si>
  <si>
    <t>新型冠状病毒抗体测定</t>
  </si>
  <si>
    <t>LS2504031061</t>
  </si>
  <si>
    <t>胶体金法</t>
  </si>
  <si>
    <t>抗体检测试剂</t>
  </si>
  <si>
    <t>LS2504031062</t>
  </si>
  <si>
    <t>含IgG、IgM抗体。化学发光法含样本采集、处理、分析、判断等技术劳务及质控液、校准品、标准品、采样器具等基本物耗</t>
  </si>
  <si>
    <t>LS250403107</t>
  </si>
  <si>
    <t>新型冠状病毒抗原检测</t>
  </si>
  <si>
    <t>指采集样本开展新型冠状病毒抗原检测。所定价格涵盖样本采集、处理、保存、送检、报告发放、废弃物处理等步骤的人力资源和试剂、耗材等基本物质资源消耗。</t>
  </si>
  <si>
    <t>序号</t>
  </si>
  <si>
    <t>国家项目编码</t>
  </si>
  <si>
    <t>服务产出</t>
  </si>
  <si>
    <t>价格构成</t>
  </si>
  <si>
    <t>加收项</t>
  </si>
  <si>
    <t>扩展项</t>
  </si>
  <si>
    <t>计价单位</t>
  </si>
  <si>
    <t>金额</t>
  </si>
  <si>
    <t>计价说明</t>
  </si>
  <si>
    <t>医保
支付类别</t>
  </si>
  <si>
    <t>市职工首自付比例</t>
  </si>
  <si>
    <t>市居民首自付比例</t>
  </si>
  <si>
    <t>原项目编码</t>
  </si>
  <si>
    <t>原项目名称</t>
  </si>
  <si>
    <t>区（县）</t>
  </si>
  <si>
    <t>013112</t>
  </si>
  <si>
    <r>
      <rPr>
        <sz val="10"/>
        <rFont val="宋体"/>
        <charset val="134"/>
      </rPr>
      <t>使用说明：
1.本类项目所称的</t>
    </r>
    <r>
      <rPr>
        <sz val="10"/>
        <color rgb="FFFF0000"/>
        <rFont val="宋体"/>
        <charset val="134"/>
      </rPr>
      <t>“价格构成”</t>
    </r>
    <r>
      <rPr>
        <sz val="10"/>
        <rFont val="宋体"/>
        <charset val="134"/>
      </rPr>
      <t>，指项目价格应涵盖的各类</t>
    </r>
    <r>
      <rPr>
        <sz val="10"/>
        <color rgb="FFFF0000"/>
        <rFont val="宋体"/>
        <charset val="134"/>
      </rPr>
      <t>资源消耗</t>
    </r>
    <r>
      <rPr>
        <sz val="10"/>
        <rFont val="宋体"/>
        <charset val="134"/>
      </rPr>
      <t>，用于确定</t>
    </r>
    <r>
      <rPr>
        <sz val="10"/>
        <color rgb="FFFF0000"/>
        <rFont val="宋体"/>
        <charset val="134"/>
      </rPr>
      <t>计价单元的边界</t>
    </r>
    <r>
      <rPr>
        <sz val="10"/>
        <rFont val="宋体"/>
        <charset val="134"/>
      </rPr>
      <t>，是制定</t>
    </r>
    <r>
      <rPr>
        <sz val="10"/>
        <color rgb="FFFF0000"/>
        <rFont val="宋体"/>
        <charset val="134"/>
      </rPr>
      <t>调整项目价格</t>
    </r>
    <r>
      <rPr>
        <sz val="10"/>
        <rFont val="宋体"/>
        <charset val="134"/>
      </rPr>
      <t>考虑的</t>
    </r>
    <r>
      <rPr>
        <sz val="10"/>
        <color rgb="FFFF0000"/>
        <rFont val="宋体"/>
        <charset val="134"/>
      </rPr>
      <t>测算因子</t>
    </r>
    <r>
      <rPr>
        <sz val="10"/>
        <rFont val="宋体"/>
        <charset val="134"/>
      </rPr>
      <t>，</t>
    </r>
    <r>
      <rPr>
        <sz val="10"/>
        <color rgb="FFFF0000"/>
        <rFont val="宋体"/>
        <charset val="134"/>
      </rPr>
      <t>不应作为临床技术标准理解</t>
    </r>
    <r>
      <rPr>
        <sz val="10"/>
        <rFont val="宋体"/>
        <charset val="134"/>
      </rPr>
      <t>，</t>
    </r>
    <r>
      <rPr>
        <sz val="10"/>
        <color rgb="FFFF0000"/>
        <rFont val="宋体"/>
        <charset val="134"/>
      </rPr>
      <t>不是实际操作方式</t>
    </r>
    <r>
      <rPr>
        <sz val="10"/>
        <rFont val="宋体"/>
        <charset val="134"/>
      </rPr>
      <t>、</t>
    </r>
    <r>
      <rPr>
        <sz val="10"/>
        <color rgb="FFFF0000"/>
        <rFont val="宋体"/>
        <charset val="134"/>
      </rPr>
      <t>路径、步骤、程序的强制性要求</t>
    </r>
    <r>
      <rPr>
        <sz val="10"/>
        <rFont val="宋体"/>
        <charset val="134"/>
      </rPr>
      <t>。所列“设备投入”包括但不限于操作设备、器具及固定资产投入。
2.本类项目所称的</t>
    </r>
    <r>
      <rPr>
        <sz val="10"/>
        <color rgb="FFFF0000"/>
        <rFont val="宋体"/>
        <charset val="134"/>
      </rPr>
      <t>“加收项”</t>
    </r>
    <r>
      <rPr>
        <sz val="10"/>
        <rFont val="宋体"/>
        <charset val="134"/>
      </rPr>
      <t>，指同一项目以不同方式提供或在不同场景应用时，确有必要制定</t>
    </r>
    <r>
      <rPr>
        <sz val="10"/>
        <color rgb="FFFF0000"/>
        <rFont val="宋体"/>
        <charset val="134"/>
      </rPr>
      <t>差异化收费标准</t>
    </r>
    <r>
      <rPr>
        <sz val="10"/>
        <rFont val="宋体"/>
        <charset val="134"/>
      </rPr>
      <t>而细分的一类</t>
    </r>
    <r>
      <rPr>
        <sz val="10"/>
        <color rgb="FFFF0000"/>
        <rFont val="宋体"/>
        <charset val="134"/>
      </rPr>
      <t>子项</t>
    </r>
    <r>
      <rPr>
        <sz val="10"/>
        <rFont val="宋体"/>
        <charset val="134"/>
      </rPr>
      <t>。
3.本类别项目所称</t>
    </r>
    <r>
      <rPr>
        <sz val="10"/>
        <color rgb="FFFF0000"/>
        <rFont val="宋体"/>
        <charset val="134"/>
      </rPr>
      <t>“扩展项”</t>
    </r>
    <r>
      <rPr>
        <sz val="10"/>
        <rFont val="宋体"/>
        <charset val="134"/>
      </rPr>
      <t>，指同一项目下以不同方式提供或在不同场景应用时，</t>
    </r>
    <r>
      <rPr>
        <sz val="10"/>
        <color rgb="FFFF0000"/>
        <rFont val="宋体"/>
        <charset val="134"/>
      </rPr>
      <t>只扩展价格项目适用范围、不额外加价的一类子项</t>
    </r>
    <r>
      <rPr>
        <sz val="10"/>
        <rFont val="宋体"/>
        <charset val="134"/>
      </rPr>
      <t>，</t>
    </r>
    <r>
      <rPr>
        <sz val="10"/>
        <color rgb="FFFF0000"/>
        <rFont val="宋体"/>
        <charset val="134"/>
      </rPr>
      <t>子项的价格按主项目执行</t>
    </r>
    <r>
      <rPr>
        <sz val="10"/>
        <rFont val="宋体"/>
        <charset val="134"/>
      </rPr>
      <t>。
4.本类项目所称的</t>
    </r>
    <r>
      <rPr>
        <sz val="10"/>
        <color rgb="FFFF0000"/>
        <rFont val="宋体"/>
        <charset val="134"/>
      </rPr>
      <t>“基本物耗</t>
    </r>
    <r>
      <rPr>
        <sz val="10"/>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5.本类项目中所称的</t>
    </r>
    <r>
      <rPr>
        <sz val="10"/>
        <color rgb="FFFF0000"/>
        <rFont val="宋体"/>
        <charset val="134"/>
      </rPr>
      <t>计价单位</t>
    </r>
    <r>
      <rPr>
        <sz val="10"/>
        <rFont val="宋体"/>
        <charset val="134"/>
      </rPr>
      <t>“胎/次”，指</t>
    </r>
    <r>
      <rPr>
        <sz val="10"/>
        <color rgb="FFFF0000"/>
        <rFont val="宋体"/>
        <charset val="134"/>
      </rPr>
      <t>每胎每次，多胎可分别计价。</t>
    </r>
    <r>
      <rPr>
        <sz val="10"/>
        <rFont val="宋体"/>
        <charset val="134"/>
      </rPr>
      <t xml:space="preserve">
6.价格构成中所称的</t>
    </r>
    <r>
      <rPr>
        <sz val="10"/>
        <color rgb="FFFF0000"/>
        <rFont val="宋体"/>
        <charset val="134"/>
      </rPr>
      <t>“定位”</t>
    </r>
    <r>
      <rPr>
        <sz val="10"/>
        <rFont val="宋体"/>
        <charset val="134"/>
      </rPr>
      <t>为</t>
    </r>
    <r>
      <rPr>
        <sz val="10"/>
        <color rgb="FFFF0000"/>
        <rFont val="宋体"/>
        <charset val="134"/>
      </rPr>
      <t>表面穿刺位置的定位</t>
    </r>
    <r>
      <rPr>
        <sz val="10"/>
        <rFont val="宋体"/>
        <charset val="134"/>
      </rPr>
      <t>，</t>
    </r>
    <r>
      <rPr>
        <sz val="10"/>
        <color rgb="FFFF0000"/>
        <rFont val="宋体"/>
        <charset val="134"/>
      </rPr>
      <t>不含“影像学引导”等辅助设备引导定位费用</t>
    </r>
    <r>
      <rPr>
        <sz val="10"/>
        <rFont val="宋体"/>
        <charset val="134"/>
      </rPr>
      <t>；</t>
    </r>
    <r>
      <rPr>
        <sz val="10"/>
        <color rgb="FFFF0000"/>
        <rFont val="宋体"/>
        <charset val="134"/>
      </rPr>
      <t>“穿刺”</t>
    </r>
    <r>
      <rPr>
        <sz val="10"/>
        <rFont val="宋体"/>
        <charset val="134"/>
      </rPr>
      <t>为</t>
    </r>
    <r>
      <rPr>
        <sz val="10"/>
        <color rgb="FFFF0000"/>
        <rFont val="宋体"/>
        <charset val="134"/>
      </rPr>
      <t>主项操作涉及的必要穿刺技术</t>
    </r>
    <r>
      <rPr>
        <sz val="10"/>
        <rFont val="宋体"/>
        <charset val="134"/>
      </rPr>
      <t>。</t>
    </r>
  </si>
  <si>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</si>
  <si>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</si>
  <si>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</si>
  <si>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</si>
  <si>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</si>
  <si>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311201023
311201024
3112010260
130900001</t>
  </si>
  <si>
    <t>产前检查
电子骨盆内测量
电子胎心监测
健康咨询</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</si>
  <si>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</si>
  <si>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</si>
  <si>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</si>
  <si>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</si>
  <si>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</si>
  <si>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1.监测的时间要求对照国家卫生健康委《全国医疗服务项目技术规范（2023年版）》相关内容。
2.每胎儿一天计费不超过2次。</t>
  </si>
  <si>
    <t>电子胎心监测（连续监测）</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</si>
  <si>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</si>
  <si>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</si>
  <si>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</si>
  <si>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</si>
  <si>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</si>
  <si>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</si>
  <si>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</si>
  <si>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</si>
  <si>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311201054
311201055
311201056</t>
  </si>
  <si>
    <t>子宫内水囊引产术
催产素滴注引产术
药物性引产处置术</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</si>
  <si>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</si>
  <si>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</si>
  <si>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</si>
  <si>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</si>
  <si>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</si>
  <si>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331400001
311201011
310904004
310701022
3112010261</t>
  </si>
  <si>
    <t>人工破膜术
宫颈内口探查术
肛门指检
心电监护
电子胎心监测（连续监测）</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</si>
  <si>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</si>
  <si>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</si>
  <si>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</si>
  <si>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</si>
  <si>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01会阴裂伤修补（限3-4度）加收450元；
02宫颈裂伤修补加收234元</t>
  </si>
  <si>
    <t>331400002
331400003
331400011
331304002
311201051
311202012
311202015
331400018</t>
  </si>
  <si>
    <t>单胎顺产接生
双胎接生
脐带还纳术
阴道裂伤缝合术
产后刮宫术
新生儿辐射抢救治疗
新生儿行为测定
子宫颈裂伤修补术</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</si>
  <si>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</si>
  <si>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</si>
  <si>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</si>
  <si>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</si>
  <si>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</si>
  <si>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</si>
  <si>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</si>
  <si>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</si>
  <si>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</si>
  <si>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331400007
331400004
331304002
311201051
311202012
331400009
311202015
331400011
331400010
331400018</t>
  </si>
  <si>
    <t>难产接生
多胎接生
阴道裂伤缝合术
产后刮宫术
新生儿辐射抢救治疗
内倒转术
新生儿行为测定
脐带还纳术
手取胎盘术
子宫颈裂伤修补术</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</si>
  <si>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</si>
  <si>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</si>
  <si>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</si>
  <si>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</si>
  <si>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</si>
  <si>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</si>
  <si>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</si>
  <si>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</si>
  <si>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01阴道分娩转剖宫产加收200元</t>
  </si>
  <si>
    <t>331400012
311202012
311202015</t>
  </si>
  <si>
    <t>剖宫产术
新生儿辐射抢救治疗
新生儿行为测定</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</si>
  <si>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</si>
  <si>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</si>
  <si>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</si>
  <si>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</si>
  <si>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</si>
  <si>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</si>
  <si>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</si>
  <si>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331400012
331400015
s331400001
311202012
331400016
311202015</t>
  </si>
  <si>
    <t>剖宫产术
二次剖宫产术
多胎剖宫产术
新生儿辐射抢救治疗
腹腔妊娠取胎术
新生儿行为测定</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</si>
  <si>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</si>
  <si>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</si>
  <si>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</si>
  <si>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</si>
  <si>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</si>
  <si>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</si>
  <si>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r>
      <rPr>
        <sz val="10"/>
        <rFont val="宋体"/>
        <charset val="134"/>
      </rPr>
      <t>以2小时为基价，超过2小时每增加1小时加收50元，</t>
    </r>
    <r>
      <rPr>
        <b/>
        <sz val="10"/>
        <color rgb="FFFF0000"/>
        <rFont val="宋体"/>
        <charset val="134"/>
      </rPr>
      <t>封顶收费680元。</t>
    </r>
  </si>
  <si>
    <t>330100003
330100002
330100008</t>
  </si>
  <si>
    <t>椎管内麻醉
神经阻滞麻醉
术后镇痛</t>
  </si>
  <si>
    <t>013112020090001</t>
  </si>
  <si>
    <t>分娩镇痛-2小时后每小时（加收）</t>
  </si>
  <si>
    <t>加收不超过4小时</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</si>
  <si>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</si>
  <si>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</si>
  <si>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</si>
  <si>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</si>
  <si>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</si>
  <si>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</si>
  <si>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</si>
  <si>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</si>
  <si>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</si>
  <si>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</si>
  <si>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</si>
  <si>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</si>
  <si>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外倒转术</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</si>
  <si>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</si>
  <si>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</si>
  <si>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</si>
  <si>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</si>
  <si>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01腹腔镜辅助操作加收600元</t>
  </si>
  <si>
    <t>331400019
331303007
3317000022</t>
  </si>
  <si>
    <t>子宫颈管环扎术(Mc-Donald)
孕期子宫内口缝合术
腹腔镜</t>
  </si>
  <si>
    <t>013314000050001</t>
  </si>
  <si>
    <t>宫颈环扎术（常规）-腹腔镜辅助操作加收（加收）</t>
  </si>
  <si>
    <t>013314000060000</t>
  </si>
  <si>
    <t>宫颈环扎术（特殊）</t>
  </si>
  <si>
    <t>对宫口扩张3cm以上等特殊情况的紧急环扎治疗，达到延长孕周，维持胎儿存活目的。</t>
  </si>
  <si>
    <t>013314000060001</t>
  </si>
  <si>
    <t>宫颈环扎术（特殊）-腹腔镜辅助操作加收（加收）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</si>
  <si>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</si>
  <si>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</si>
  <si>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</si>
  <si>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</si>
  <si>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</si>
  <si>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</si>
  <si>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</si>
  <si>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</si>
  <si>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B331400021</t>
  </si>
  <si>
    <t>胎儿宫内输血术</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</si>
  <si>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</si>
  <si>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</si>
  <si>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</si>
  <si>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</si>
  <si>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331400020
311201029
311201027</t>
  </si>
  <si>
    <t>经胎儿镜胎盘血管交通支凝固术
羊膜镜检查
胎儿镜检查</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</si>
  <si>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</si>
  <si>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</si>
  <si>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</si>
  <si>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</si>
  <si>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01胎儿镜辅助操作加收210元</t>
  </si>
  <si>
    <t>羊水置换
羊膜镜检查
胎儿镜检查</t>
  </si>
  <si>
    <t>013112020160001</t>
  </si>
  <si>
    <t>羊水调节-胎儿镜辅助操作（加收）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</si>
  <si>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</si>
  <si>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</si>
  <si>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</si>
  <si>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</si>
  <si>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子宫修补术</t>
  </si>
  <si>
    <t>013112020040000</t>
  </si>
  <si>
    <t>羊膜腔穿刺</t>
  </si>
  <si>
    <t>经羊膜腔获取检测样本，用于产前诊断。</t>
  </si>
  <si>
    <t>所定价格涵盖定位、消毒、穿刺、取样、观察等羊膜腔穿刺所有必要操作所需人力资源和基本物质资源消耗。</t>
  </si>
  <si>
    <t>01羊膜腔穿刺注药</t>
  </si>
  <si>
    <t>311201030
311201029
311201027</t>
  </si>
  <si>
    <t>羊膜腔穿刺术
羊膜镜检查
胎儿镜检查</t>
  </si>
  <si>
    <t>013112020040001</t>
  </si>
  <si>
    <t>羊膜腔穿刺-胎儿镜辅助操作（加收）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</si>
  <si>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</si>
  <si>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</si>
  <si>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</si>
  <si>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</si>
  <si>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</si>
  <si>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</si>
  <si>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311201031
120400002</t>
  </si>
  <si>
    <t>经皮脐静脉穿刺术
静脉注射</t>
  </si>
  <si>
    <t>013112020050000</t>
  </si>
  <si>
    <t>绒毛取材</t>
  </si>
  <si>
    <t>穿刺获取胎盘绒毛样本。</t>
  </si>
  <si>
    <t>所定价格涵盖定位、消毒、穿刺、取材等绒毛取材所有必要操作所需的人力资源和基本物质资源消耗。</t>
  </si>
  <si>
    <t>s311201005</t>
  </si>
  <si>
    <t>绒毛取样术</t>
  </si>
  <si>
    <t>013112020060000</t>
  </si>
  <si>
    <t>胎儿内镜检查</t>
  </si>
  <si>
    <t>经内镜观察宫内胎儿及胎盘情况。</t>
  </si>
  <si>
    <t>所定价格涵盖定位、内镜置入、观察、撤除等，必要时取样等操作所需的人力资源和基本物质资源消耗。</t>
  </si>
  <si>
    <t>311201029
311201027</t>
  </si>
  <si>
    <t>羊膜镜检查
胎儿镜检查</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</si>
  <si>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</si>
  <si>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</si>
  <si>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</si>
  <si>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</si>
  <si>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01会阴裂伤修补（限3-4度）加收450元
02宫颈裂伤修补加收234元</t>
  </si>
  <si>
    <t>331400011
331400010
311201051
311202012
311202015
331400018</t>
  </si>
  <si>
    <t>脐带还纳术
手取胎盘术
产后刮宫术
新生儿辐射抢救治疗
新生儿行为测定
子宫颈裂伤修补术</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</si>
  <si>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</si>
  <si>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</si>
  <si>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</si>
  <si>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</si>
  <si>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</si>
  <si>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</si>
  <si>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</si>
  <si>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</si>
  <si>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F33140001</t>
  </si>
  <si>
    <t>选择性减胎术</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</si>
  <si>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</si>
  <si>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</si>
  <si>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</si>
  <si>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</si>
  <si>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F33140001
311201029
311201027</t>
  </si>
  <si>
    <t>选择性减胎术
羊膜镜检查
胎儿镜检查</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</si>
  <si>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</si>
  <si>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</si>
  <si>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</si>
  <si>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</si>
  <si>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</si>
  <si>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</si>
  <si>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</si>
  <si>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311201030
311201054
311201055
311201056</t>
  </si>
  <si>
    <t>羊膜腔穿刺术
子宫内水囊引产术
催产素滴注引产术
药物性引产处置术</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</si>
  <si>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</si>
  <si>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</si>
  <si>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</si>
  <si>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</si>
  <si>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</si>
  <si>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</si>
  <si>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</si>
  <si>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</si>
  <si>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</si>
  <si>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331400005
331400010
311201051</t>
  </si>
  <si>
    <t>死胎接生
手取胎盘术
产后刮宫术</t>
  </si>
  <si>
    <t>014400</t>
  </si>
  <si>
    <t>中医灸法、拔罐、推拿</t>
  </si>
  <si>
    <t xml:space="preserve">使用说明：
1.本类项目所列“灸法”、“拔罐”、“推拿”项目，指中医行业主管部门允许开展，以治疗患者相应症状为目的的中医临床治疗服务。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4.本类别项目所列“推拿”项目，指以治疗各部位疾病为目的的情况。如医务人员在对头部疾病实施推拿治疗时，涉及对人体肩、颈、足等多个部位推拿，仅可按一次计费。
5.本类别项目所称“价格构成”，指项目价格应涵盖的各类资源消耗，用于确定计价单元的边界，不应作为临床技术标准理解，不是实际操作方式、路径、步骤、程序的强制性要求。
6.本类别项目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7.本类别项目所称“加收项”，指同一项目以不同方式提供或在不同场景应用时，确有必要制定差异化收费标准而细分的一类子项。
8.本类别项目所称“扩展项”，指同一项目下以不同方式提供或在不同场景应用时，只扩展价格项目适用范围、不额外加价的一类子项，子项的价格按主项目执行。
9.本类别项目所称的“儿童”，指6周岁及以下。周岁的计算方法以法律的相关规定为准。
10.推拿类项目每日累计计费时长不超过1小时。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</si>
  <si>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</si>
  <si>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</si>
  <si>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</si>
  <si>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</si>
  <si>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01儿童加收10%</t>
  </si>
  <si>
    <t>01雷火灸（太乙神针）</t>
  </si>
  <si>
    <t>每日计费不超过2次。</t>
  </si>
  <si>
    <t>440000001
440000016
440000008</t>
  </si>
  <si>
    <t>艾条灸
艾箱灸
雷火灸</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</si>
  <si>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</si>
  <si>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</si>
  <si>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</si>
  <si>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</si>
  <si>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</si>
  <si>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</si>
  <si>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</si>
  <si>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</si>
  <si>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440000014
440000003
440000015</t>
  </si>
  <si>
    <t>艾炷灸（直接灸）
灯火灸
天灸</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</si>
  <si>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</si>
  <si>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</si>
  <si>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</si>
  <si>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</si>
  <si>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</si>
  <si>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</si>
  <si>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440000002
440000010
F440000013</t>
  </si>
  <si>
    <t>隔物灸法
脐火疗法
归元灸</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</si>
  <si>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</si>
  <si>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</si>
  <si>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</si>
  <si>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</si>
  <si>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</si>
  <si>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</si>
  <si>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r>
      <rPr>
        <sz val="10"/>
        <rFont val="Times New Roman"/>
        <charset val="0"/>
      </rPr>
      <t>01</t>
    </r>
    <r>
      <rPr>
        <sz val="10"/>
        <rFont val="宋体"/>
        <charset val="0"/>
      </rPr>
      <t>儿童加收</t>
    </r>
    <r>
      <rPr>
        <sz val="10"/>
        <rFont val="Times New Roman"/>
        <charset val="0"/>
      </rPr>
      <t>10%
02</t>
    </r>
    <r>
      <rPr>
        <sz val="10"/>
        <rFont val="宋体"/>
        <charset val="0"/>
      </rPr>
      <t>督灸（火龙灸）加收</t>
    </r>
    <r>
      <rPr>
        <sz val="10"/>
        <rFont val="Times New Roman"/>
        <charset val="0"/>
      </rPr>
      <t>50%</t>
    </r>
  </si>
  <si>
    <t>督灸（火龙灸）每周限收费一次。</t>
  </si>
  <si>
    <t>440000007
F440000011</t>
  </si>
  <si>
    <t>督灸
火龙灸</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</si>
  <si>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</si>
  <si>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</si>
  <si>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</si>
  <si>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</si>
  <si>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</si>
  <si>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</si>
  <si>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</si>
  <si>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</si>
  <si>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r>
      <rPr>
        <sz val="10"/>
        <rFont val="Times New Roman"/>
        <charset val="0"/>
      </rPr>
      <t>01</t>
    </r>
    <r>
      <rPr>
        <sz val="10"/>
        <rFont val="宋体"/>
        <charset val="0"/>
      </rPr>
      <t>药物罐加收</t>
    </r>
    <r>
      <rPr>
        <sz val="10"/>
        <rFont val="Times New Roman"/>
        <charset val="0"/>
      </rPr>
      <t>10%
02</t>
    </r>
    <r>
      <rPr>
        <sz val="10"/>
        <rFont val="宋体"/>
        <charset val="0"/>
      </rPr>
      <t>水罐加收</t>
    </r>
    <r>
      <rPr>
        <sz val="10"/>
        <rFont val="Times New Roman"/>
        <charset val="0"/>
      </rPr>
      <t>10%</t>
    </r>
  </si>
  <si>
    <r>
      <rPr>
        <sz val="10"/>
        <rFont val="Times New Roman"/>
        <charset val="0"/>
      </rPr>
      <t>01</t>
    </r>
    <r>
      <rPr>
        <sz val="10"/>
        <rFont val="宋体"/>
        <charset val="0"/>
      </rPr>
      <t>火罐</t>
    </r>
    <r>
      <rPr>
        <sz val="10"/>
        <rFont val="Times New Roman"/>
        <charset val="0"/>
      </rPr>
      <t xml:space="preserve">
02</t>
    </r>
    <r>
      <rPr>
        <sz val="10"/>
        <rFont val="宋体"/>
        <charset val="0"/>
      </rPr>
      <t>电火罐</t>
    </r>
    <r>
      <rPr>
        <sz val="10"/>
        <rFont val="Times New Roman"/>
        <charset val="0"/>
      </rPr>
      <t xml:space="preserve">
03</t>
    </r>
    <r>
      <rPr>
        <sz val="10"/>
        <rFont val="宋体"/>
        <charset val="0"/>
      </rPr>
      <t>着罐</t>
    </r>
    <r>
      <rPr>
        <sz val="10"/>
        <rFont val="Times New Roman"/>
        <charset val="0"/>
      </rPr>
      <t xml:space="preserve">
04</t>
    </r>
    <r>
      <rPr>
        <sz val="10"/>
        <rFont val="宋体"/>
        <charset val="0"/>
      </rPr>
      <t>磁疗罐</t>
    </r>
    <r>
      <rPr>
        <sz val="10"/>
        <rFont val="Times New Roman"/>
        <charset val="0"/>
      </rPr>
      <t xml:space="preserve">
05</t>
    </r>
    <r>
      <rPr>
        <sz val="10"/>
        <rFont val="宋体"/>
        <charset val="0"/>
      </rPr>
      <t>真空拔罐</t>
    </r>
    <r>
      <rPr>
        <sz val="10"/>
        <rFont val="Times New Roman"/>
        <charset val="0"/>
      </rPr>
      <t xml:space="preserve">
06</t>
    </r>
    <r>
      <rPr>
        <sz val="10"/>
        <rFont val="宋体"/>
        <charset val="0"/>
      </rPr>
      <t>电罐</t>
    </r>
  </si>
  <si>
    <t>不能与其他拔罐项目同时收取。</t>
  </si>
  <si>
    <t xml:space="preserve">440000004
440000005
</t>
  </si>
  <si>
    <t xml:space="preserve">拔罐疗法
药物罐
</t>
  </si>
  <si>
    <t>014400000050001</t>
  </si>
  <si>
    <t>中医拔罐-药物罐(加收)</t>
  </si>
  <si>
    <t>014400000050002</t>
  </si>
  <si>
    <t>中医拔罐-水罐(加收)</t>
  </si>
  <si>
    <t>014400000050100</t>
  </si>
  <si>
    <t>中医拔罐-火罐（扩展）</t>
  </si>
  <si>
    <t>014400000050200</t>
  </si>
  <si>
    <t>中医拔罐-电火罐（扩展）</t>
  </si>
  <si>
    <t>014400000050300</t>
  </si>
  <si>
    <t>中医拔罐-着罐（扩展）</t>
  </si>
  <si>
    <t>014400000050400</t>
  </si>
  <si>
    <t>中医拔罐-磁疗罐（扩展）</t>
  </si>
  <si>
    <t>014400000050500</t>
  </si>
  <si>
    <t>中医拔罐-真空拔罐（扩展）</t>
  </si>
  <si>
    <t>014400000050600</t>
  </si>
  <si>
    <t>中医拔罐-电罐（扩展）</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</si>
  <si>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</si>
  <si>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</si>
  <si>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</si>
  <si>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</si>
  <si>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</si>
  <si>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440000006
F440000012</t>
  </si>
  <si>
    <t>游走罐
太极阴阳罐法</t>
  </si>
  <si>
    <t>014400000060001</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</si>
  <si>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</si>
  <si>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</si>
  <si>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</si>
  <si>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</si>
  <si>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</si>
  <si>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</si>
  <si>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</si>
  <si>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</si>
  <si>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</si>
  <si>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 xml:space="preserve">01儿童加收10%
</t>
  </si>
  <si>
    <t>1.操作时间少于20分钟的按50%收取，超过20分钟，每增加10分钟加收50%；2.主任医师加收60%；3.副主任医师加收30%。</t>
  </si>
  <si>
    <t>014500000010001</t>
  </si>
  <si>
    <t>头面部疾病推拿-儿童(加收)</t>
  </si>
  <si>
    <t>014500000010002</t>
  </si>
  <si>
    <t>头面部疾病推拿-少于20分钟</t>
  </si>
  <si>
    <t>014500000010003</t>
  </si>
  <si>
    <t>头面部疾病推拿-超过20分钟每增加10分钟（加收）</t>
  </si>
  <si>
    <t>014500000010004</t>
  </si>
  <si>
    <t>头面部疾病推拿-主任医师（加收）</t>
  </si>
  <si>
    <t>014500000010005</t>
  </si>
  <si>
    <t>头面部疾病推拿-副主任医师（加收）</t>
  </si>
  <si>
    <t>014500000020000</t>
  </si>
  <si>
    <t>颈部疾病推拿</t>
  </si>
  <si>
    <t>由医务人员遵循经络、穴位，通过各类手法和力道治疗颈部疾病，起到疏通经络、理筋整复的作用。</t>
  </si>
  <si>
    <t>450000001
45000000101
45000000102
45000000103
450000002
45000000201
45000000202
45000000203
450000016
45000001601
45000001602
45000001603</t>
  </si>
  <si>
    <t>落枕推拿治疗
普通落枕推拿治疗
副主任医师落枕推拿治疗
主任医师落枕推拿治疗
颈椎病推拿治疗
普通颈椎病推拿治疗
副主任医师颈椎病推拿治疗
主任医师颈椎病推拿治疗
小儿肌性斜颈推拿治疗
普通小儿肌性斜颈推拿治疗
副主任医师小儿肌性斜颈推拿治疗
主任医师小儿肌性斜颈推拿治疗</t>
  </si>
  <si>
    <t>014500000020001</t>
  </si>
  <si>
    <t>颈部疾病推拿-儿童(加收)</t>
  </si>
  <si>
    <t>014500000020002</t>
  </si>
  <si>
    <t>颈部疾病推拿-少于20分钟</t>
  </si>
  <si>
    <t>014500000020003</t>
  </si>
  <si>
    <t>颈部疾病推拿-超过20分钟每增加10分钟(加收)</t>
  </si>
  <si>
    <t>014500000020004</t>
  </si>
  <si>
    <t>颈部疾病推拿-主任医师(加收)</t>
  </si>
  <si>
    <t>014500000020005</t>
  </si>
  <si>
    <t>颈部疾病推拿-副主任医师(加收)</t>
  </si>
  <si>
    <t>014500000030000</t>
  </si>
  <si>
    <t>脊柱部位疾病推拿</t>
  </si>
  <si>
    <t>由医务人员遵循经络、穴位，通过各类手法和力道治疗脊柱部位疾病，起到疏通经络、理筋整复的作用。</t>
  </si>
  <si>
    <r>
      <rPr>
        <sz val="10"/>
        <rFont val="Times New Roman"/>
        <charset val="0"/>
      </rPr>
      <t>01</t>
    </r>
    <r>
      <rPr>
        <sz val="10"/>
        <rFont val="宋体"/>
        <charset val="0"/>
      </rPr>
      <t>寰枢关节推拿加收</t>
    </r>
    <r>
      <rPr>
        <sz val="10"/>
        <rFont val="Times New Roman"/>
        <charset val="0"/>
      </rPr>
      <t>20%
02</t>
    </r>
    <r>
      <rPr>
        <sz val="10"/>
        <rFont val="宋体"/>
        <charset val="0"/>
      </rPr>
      <t>儿童加收</t>
    </r>
    <r>
      <rPr>
        <sz val="10"/>
        <rFont val="Times New Roman"/>
        <charset val="0"/>
      </rPr>
      <t xml:space="preserve">10%
</t>
    </r>
  </si>
  <si>
    <t>450000012
45000001201
45000001202
45000001203
450000014
45000001401
45000001402
45000001403</t>
  </si>
  <si>
    <t>脊柱小关节紊乱推拿治疗
普通脊柱小关节紊乱推拿治疗
副主任医师脊柱小关节紊乱推拿治疗
主任医师脊柱小关节紊乱推拿治疗
环枢关节半脱位推拿治疗
普通环枢关节半脱位推拿治疗
副主任医师环枢关节半脱位推拿治疗
主任医师环枢关节半脱位推拿治疗</t>
  </si>
  <si>
    <t>014500000030001</t>
  </si>
  <si>
    <t>脊柱部位疾病推拿-寰枢关节推拿(加收)</t>
  </si>
  <si>
    <t>014500000030002</t>
  </si>
  <si>
    <t>脊柱部位疾病推拿-儿童(加收)</t>
  </si>
  <si>
    <t>014500000030003</t>
  </si>
  <si>
    <t>脊柱部位疾病推拿-少于20分钟</t>
  </si>
  <si>
    <t>014500000030004</t>
  </si>
  <si>
    <t>脊柱部位疾病推拿-超过20分钟每增加10分钟(加收)</t>
  </si>
  <si>
    <t>014500000030005</t>
  </si>
  <si>
    <t>脊柱部位疾病推拿-主任医师（加收）</t>
  </si>
  <si>
    <t>014500000030006</t>
  </si>
  <si>
    <t>脊柱部位疾病推拿-副主任医师（加收）</t>
  </si>
  <si>
    <t>014500000040000</t>
  </si>
  <si>
    <t>肩部疾病推拿</t>
  </si>
  <si>
    <t>由医务人员遵循经络、穴位，通过各类手法和力道治疗肩周炎部疾病，起到疏通经络、理筋整复的作用。</t>
  </si>
  <si>
    <t>450000003
45000000301
45000000302
45000000303</t>
  </si>
  <si>
    <t>肩周炎推拿治疗
普通肩周炎推拿治疗
副主任医师肩周炎推拿治疗
主任医师肩周炎推拿治疗</t>
  </si>
  <si>
    <t>014500000040001</t>
  </si>
  <si>
    <t>肩部疾病推拿-儿童加收</t>
  </si>
  <si>
    <t>014500000040002</t>
  </si>
  <si>
    <t>肩部疾病推拿-少于20分钟</t>
  </si>
  <si>
    <t>014500000040003</t>
  </si>
  <si>
    <t>肩部疾病推拿-超过20分钟每增加10分钟(加收)</t>
  </si>
  <si>
    <t>014500000040004</t>
  </si>
  <si>
    <t>肩部疾病推拿-主任医师（加收）</t>
  </si>
  <si>
    <t>014500000040005</t>
  </si>
  <si>
    <t>肩部疾病推拿-副主任医师（加收）</t>
  </si>
  <si>
    <t>014500000050000</t>
  </si>
  <si>
    <t>背部疾病推拿</t>
  </si>
  <si>
    <t>由医务人员遵循经络、穴位，通过各类手法和力道治疗背部疾病，起到疏通经络、理筋整复的作用。</t>
  </si>
  <si>
    <t>450000033
45000003301
45000003302
45000003303</t>
  </si>
  <si>
    <t>项背肌筋膜炎推拿治疗
普通项背肌筋膜炎推拿治疗
副主任医师项背肌筋膜炎推拿治疗
主任医师项背肌筋膜炎推拿治疗</t>
  </si>
  <si>
    <t>014500000050001</t>
  </si>
  <si>
    <t>背部疾病推拿-儿童(加收)</t>
  </si>
  <si>
    <t>014500000050002</t>
  </si>
  <si>
    <t>背部疾病推拿-少于20分钟</t>
  </si>
  <si>
    <t>014500000050003</t>
  </si>
  <si>
    <t>背部疾病推拿-超过20分钟每增加10分钟(加收)</t>
  </si>
  <si>
    <t>014500000050004</t>
  </si>
  <si>
    <t>背部疾病推拿-主任医师(加收)</t>
  </si>
  <si>
    <t>014500000050005</t>
  </si>
  <si>
    <t>背部疾病推拿-副主任医师(加收)</t>
  </si>
  <si>
    <t>014500000060000</t>
  </si>
  <si>
    <t>腰部疾病推拿</t>
  </si>
  <si>
    <t>由医务人员遵循经络、穴位，通过各类手法和力道治疗腰部疾病，起到疏通经络、理筋整复的作用。</t>
  </si>
  <si>
    <t>450000005
45000000501
45000000502
45000000503
450000006
45000000601
45000000602
45000000603
450000031
45000003101
45000003102
45000003103</t>
  </si>
  <si>
    <t>急性腰扭伤推拿治疗
普通急性腰扭伤推拿治疗
副主任医师急性腰扭伤推拿治疗
主任医师急性腰扭伤推拿治疗
腰椎间盘突出推拿治疗
普通腰椎间盘突出推拿治疗
副主任医师腰椎间盘突出推拿治疗
主任医师腰椎间盘突出推拿治疗
第三腰椎横突综合征推拿治疗
普通第三腰椎横突综合征推拿治疗
副主任医师第三腰椎横突综合征推拿治疗
主任医师第三腰椎横突综合征推拿治疗</t>
  </si>
  <si>
    <t>014500000060001</t>
  </si>
  <si>
    <t>腰部疾病推拿-儿童(加收)</t>
  </si>
  <si>
    <t>014500000060002</t>
  </si>
  <si>
    <t>腰部疾病推拿-少于20分钟</t>
  </si>
  <si>
    <t>014500000060003</t>
  </si>
  <si>
    <t>腰部疾病推拿-超过20分钟每增加10分钟(加收)</t>
  </si>
  <si>
    <t>014500000060004</t>
  </si>
  <si>
    <t>腰部疾病推拿-主任医师(加收)</t>
  </si>
  <si>
    <t>014500000060005</t>
  </si>
  <si>
    <t>腰部疾病推拿-副主任医师(加收)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</si>
  <si>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</si>
  <si>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</si>
  <si>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</si>
  <si>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</si>
  <si>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450000032
45000003201
45000003202
45000003203</t>
  </si>
  <si>
    <t>梨状肌综合征推拿治疗
普通梨状肌综合征推拿治疗
副主任医师梨状肌综合征推拿治疗
主任医师梨状肌综合征推拿治疗</t>
  </si>
  <si>
    <t>014500000070001</t>
  </si>
  <si>
    <t>髋骶部疾病推拿-儿童(加收)</t>
  </si>
  <si>
    <t>014500000070002</t>
  </si>
  <si>
    <t>髋骶部疾病推拿-少于20分钟</t>
  </si>
  <si>
    <t>014500000070003</t>
  </si>
  <si>
    <t>髋骶部疾病推拿-超过20分钟每增加10分钟(加收)</t>
  </si>
  <si>
    <t>014500000070004</t>
  </si>
  <si>
    <t>髋骶部疾病推拿-主任医师(加收)</t>
  </si>
  <si>
    <t>014500000070005</t>
  </si>
  <si>
    <t>髋骶部疾病推拿-副主任医师(加收)</t>
  </si>
  <si>
    <t>014500000080000</t>
  </si>
  <si>
    <t>四肢部位疾病推拿</t>
  </si>
  <si>
    <t>由医务人员遵循经络、穴位，通过各类手法和力道治疗四肢部位疾病，起到疏通经络、理筋整复的作用。</t>
  </si>
  <si>
    <t>450000004
45000000401
45000000402
45000000403
450000007
45000000701
45000000702
45000000703
450000030
45000003001
45000003002
45000003003</t>
  </si>
  <si>
    <t>网球肘推拿治疗
普通网球肘推拿治疗
副主任医师网球肘推拿治疗
主任医师网球肘推拿治疗
膝关节骨性关节炎推拿治疗
普通膝关节骨性关节炎推拿治疗
副主任医师膝关节骨性关节炎推拿治疗
主任医师膝关节骨性关节炎推拿治疗
分娩性小儿臂丛神经损伤推拿治疗
普通分娩性小儿臂丛神经损伤推拿治疗
副主任医师分娩性小儿臂丛神经损伤推拿治疗
主任医师分娩性小儿臂丛神经损伤推拿治疗</t>
  </si>
  <si>
    <t>014500000080001</t>
  </si>
  <si>
    <t>四肢部位疾病推拿-儿童(加收)</t>
  </si>
  <si>
    <t>014500000080002</t>
  </si>
  <si>
    <t>四肢部位疾病推拿-少于20分钟</t>
  </si>
  <si>
    <t>014500000080003</t>
  </si>
  <si>
    <t>四肢部位疾病推拿-超过20分钟每增加10分钟(加收)</t>
  </si>
  <si>
    <t>014500000080004</t>
  </si>
  <si>
    <t>四肢部位疾病推拿-主任医师(加收)</t>
  </si>
  <si>
    <t>014500000080005</t>
  </si>
  <si>
    <t>四肢部位疾病推拿-副主任医师(加收)</t>
  </si>
  <si>
    <t>014500000090000</t>
  </si>
  <si>
    <t>脏腑疾病推拿</t>
  </si>
  <si>
    <t>由医务人员遵循经络、穴位，通过各类手法和力道治疗脏腑疾病，起到疏通经络、理筋整复的作用。</t>
  </si>
  <si>
    <t>45000000801
45000000802
45000000803
450000018
45000001801
45000001802
45000001803
450000019
45000001901
45000001902
45000001903
450000020
45000002001
45000002002
45000002003
450000021
45000002101
45000002102
45000002103
450000022
45000002201
45000002202
45000002203
450000023
45000002301
45000002302
45000002303
450000024
45000002401
45000002402
45000002403
450000025
45000002501
45000002502
45000002503
450000026
45000002601
45000002602
45000002603
450000027
45000002701
45000002702
45000002703
450000028
45000002801
45000002802
45000002803
450000029
45000002901
45000002902
45000002903
F45000001</t>
  </si>
  <si>
    <t>普通其他推拿治疗
副主任医师其他推拿治疗
主任医师其他推拿治疗
小儿发热推拿治疗
普通小儿发热推拿治疗
副主任医师小儿发热推拿治疗
主任医师小儿发热推拿治疗
小儿腹泻推拿治疗
普通小儿腹泻推拿治疗
副主任医师小儿腹泻推拿治疗
主任医师小儿腹泻推拿治疗
小儿咳嗽推拿治疗
普通小儿咳嗽推拿治疗
副主任医师小儿咳嗽推拿治疗
主任医师小儿咳嗽推拿治疗
小儿疳积推拿治疗
普通小儿疳积推拿治疗
副主任医师小儿疳积推拿治疗
主任医师小儿疳积推拿治疗
小儿脱肛推拿治疗
普通小儿脱肛推拿治疗
副主任医师小儿脱肛推拿治疗
主任医师小儿脱肛推拿治疗
小儿遗尿推拿治疗
普通小儿遗尿推拿治疗
副主任医师小儿遗尿推拿治疗
主任医师小儿遗尿推拿治疗
小儿便秘推拿治疗
普通小儿便秘推拿治疗
副主任医师小儿便秘推拿治疗
主任医师小儿便秘推拿治疗
小儿呕吐推拿治疗
普通小儿呕吐推拿治疗
副主任医师小儿呕吐推拿治疗
主任医师小儿呕吐推拿治疗
小儿厌食推拿治疗
普通小儿厌食推拿治疗
副主任医师小儿厌食推拿治疗
主任医师小儿厌食推拿治疗
小儿夜啼推拿治疗
普通小儿夜啼推拿治疗
副主任医师小儿夜啼推拿治疗
主任医师小儿夜啼推拿治疗
小儿腹痛推拿治疗
普通小儿腹痛推拿治疗
副主任医师小儿腹痛推拿治疗
主任医师小儿腹痛推拿治疗
小儿流涎推拿治疗
普通小儿流涎推拿治疗
副主任医师小儿流涎推拿治疗
主任医师小儿流涎推拿治疗
内科妇科疾病推拿治疗</t>
  </si>
  <si>
    <t>014500000090001</t>
  </si>
  <si>
    <t>脏腑疾病推拿-儿童(加收)</t>
  </si>
  <si>
    <t>014500000090002</t>
  </si>
  <si>
    <t>脏腑疾病推拿-少于20分钟</t>
  </si>
  <si>
    <t>014500000090003</t>
  </si>
  <si>
    <t>脏腑疾病推拿-超过20分钟每增加10分钟(加收)</t>
  </si>
  <si>
    <t>014500000090004</t>
  </si>
  <si>
    <t>脏腑疾病推拿-主任医师(加收)</t>
  </si>
  <si>
    <t>014500000090005</t>
  </si>
  <si>
    <t>脏腑疾病推拿-副主任医师(加收)</t>
  </si>
  <si>
    <t>014500000100000</t>
  </si>
  <si>
    <t>乳房疾病推拿</t>
  </si>
  <si>
    <t>由医务人员遵循经络、穴位，通过各类手法和力道治疗产后乳房疾病，以起到疏通经络、理筋整复的作用。</t>
  </si>
  <si>
    <t>每日计费不超过4个计价单位。</t>
  </si>
  <si>
    <t>311201057
3112010571</t>
  </si>
  <si>
    <t>乳房按摩
乳房积乳疏通术</t>
  </si>
  <si>
    <t>014500000110000</t>
  </si>
  <si>
    <t>中枢神经系统疾病推拿</t>
  </si>
  <si>
    <t>由医务人员遵循经络、穴位，通过各类手法和力道治疗中枢神经系统疾病，以起到疏通经络、理筋整复的作用。</t>
  </si>
  <si>
    <t>1.操作时间少于20分钟的按50%收取，超过20分钟，每增加10分钟加收50%；2.主任医师加收60%；3.副主任医师加收30%；4.不得与其他部位疾病推拿项目同时收取。</t>
  </si>
  <si>
    <t>450000015
45000001501
45000001502
45000001503</t>
  </si>
  <si>
    <t>中风后遗症推拿治疗
普通中风后遗症推拿治疗
副主任医师中风后遗症推拿治疗
主任医师中风后遗症推拿治疗</t>
  </si>
  <si>
    <t>014500000110001</t>
  </si>
  <si>
    <t>中枢神经系统疾病推拿-儿童(加收)</t>
  </si>
  <si>
    <t>014500000110002</t>
  </si>
  <si>
    <t>中枢神经系统疾病推拿-少于20分钟</t>
  </si>
  <si>
    <t>014500000110003</t>
  </si>
  <si>
    <t>中枢神经系统疾病推拿-超过20分钟每增加10分钟(加收)</t>
  </si>
  <si>
    <t>014500000110004</t>
  </si>
  <si>
    <t>中枢神经系统疾病推拿-主任医师(加收)</t>
  </si>
  <si>
    <t>014500000110005</t>
  </si>
  <si>
    <t>中枢神经系统疾病推拿-副主任医师(加收)</t>
  </si>
  <si>
    <t>014200</t>
  </si>
  <si>
    <t>中医针法</t>
  </si>
  <si>
    <t>使用说明：
1.本类别项目所称的“价格构成”，指项目价格应涵盖的各类资源消耗，用于确定计价单元的边界，不应作为临床技术标准理解，不是实际操作方式、路径、步骤、程序的强制性要求。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3.本类别项目所称“扩展项”，指同一项目下以不同方式提供或在不同场景应用时，只扩展价格项目适用范围、不额外加价的一类子项，子项的价格按主项目执行。
5.本类别项目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6.本类别项目所称的“选针”，指针刺前准备，选择类别、材质、型号规格适宜的针具，根据患者的体质、体形、年龄、病情和腧穴部位等，选用适合针具施治，不再对材质、类别等进行区别计费。
7.本类别项目所称的“进针”，指将针具刺入体内的方法，在操作上一般通过循按经脉，揣按穴位等预备方法，然后将针由浅入深地刺入预定的深度，不再区分针具刺入的深浅度分别立项或分别制定收费标准；本类别所称的“行针”，指将针刺刺入腧穴后，为了使之得气、调节针感以及进行补泻等而实施的各种手法，如提插捻转、循法、弹法、刮法、摇法、飞法、震颤法等；本类别所称的“留针”，指将针具刺入腧穴并施行手法后，将针留置于腧穴内一定时间的方法；本类别所称的“出针”，指行针完毕后，将针拔出的操作方法。
8.本类别项目所称的“特殊针具”，指国家卫生健康委制定发布技术规范收录的，长度、直径、形制、用法显著区别于毫针的其他针具，如芒针等。本类别项目所称的“特殊手法”，指国家卫生健康委制定发布技术规范单列的特色针刺手法，如“子午流注开穴法、灵龟八法开穴法、飞腾八法开穴法”。医疗机构应用其他新手法或新针具开展中医针法治疗，尚未列入国家卫生健康委制定发布技术规范、不符合前述要求的，采取现有项目兼容的方式，按照常规针法的价格政策执行。
9.本类别项目所称的“特殊穴位”，指具有一定危险性穴位，包括睛明、承泣、球后、风府、风池、哑门、人迎、天突、冲门、长强、会阴、八髎、金津、玉液及位于胸胁、颈项、背部的腧穴。本类别项目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类别项目所称的“仪器针法”，指应用仪器产生的电、热、冷、磁、振动、光等各类效应替代针具完成针法操作的针刺治疗，例如国家卫生健康委制定发布技术规范中所列的激光针治疗等。本类别项目所称的“仪器辅助操作”，指医师实施常规针法、特殊针具针法、特殊手法针法时，利用仪器使针具产生振动、电流、温度变化等，辅助完成针刺操作或者强化针刺效果。
12.本类别项目所称的“中医自血疗法”，指医务人员根据病情选穴，取患者自体血液，并通过穴位或肌肉组织注回患者自身体内，含取血、注射等操作。
13.本类别项目计价单位中的“次•日”，指完成一次完整的针刺过程，不以进针数量计费，每日收费一次。
14.本类别项目所称的“儿童”，指6周岁及以下。周岁的计算方法以法律的相关规定为准。
15.本类别项目加收项中的“主任医师加收”“副主任医师加收”限中医针灸专业。</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</si>
  <si>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</si>
  <si>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</si>
  <si>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</si>
  <si>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</si>
  <si>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01儿童加收20%
11主任医师加收60%
12副主任医师加收30%</t>
  </si>
  <si>
    <t>同时采用了常规针法、特殊针具针法、特殊手法针法中的两项或者三项，按收费标准最高的服务项目计费，不叠加计费。</t>
  </si>
  <si>
    <t>43000000101
43000000102
43000000103
430000002
430000012
430000016
430000005
430000007
430000014
F430000029</t>
  </si>
  <si>
    <t>普通针刺
副主任医师普通针刺
主任医师普通针刺
温针
耳针
电针
微针针刺
头皮针
针刺运动疗法
脐针</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</si>
  <si>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</si>
  <si>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</si>
  <si>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</si>
  <si>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</si>
  <si>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</si>
  <si>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</si>
  <si>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</si>
  <si>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</si>
  <si>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</si>
  <si>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430000004
430000006
430000010
430000013
430000017</t>
  </si>
  <si>
    <t>馋针
锋钩针
火针
芒针
浮针</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</si>
  <si>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</si>
  <si>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</si>
  <si>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</si>
  <si>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</si>
  <si>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</si>
  <si>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</si>
  <si>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</si>
  <si>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</si>
  <si>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</si>
  <si>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1.同时采用了常规针法、特殊针具针法、特殊手法针法中的两项或者三项，按收费标准最高的服务项目计费，不叠加计费；2.限子午流注开穴法、灵龟八法开穴法、飞腾八法开穴法。</t>
  </si>
  <si>
    <t>430000024
430000015</t>
  </si>
  <si>
    <t>子午流注开穴法
针刺麻醉</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</si>
  <si>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</si>
  <si>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</si>
  <si>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</si>
  <si>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</si>
  <si>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</si>
  <si>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</si>
  <si>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</si>
  <si>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</si>
  <si>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</si>
  <si>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</si>
  <si>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</si>
  <si>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每日计费不超过2个计价单位。</t>
  </si>
  <si>
    <t>眼针</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</si>
  <si>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</si>
  <si>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</si>
  <si>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</si>
  <si>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</si>
  <si>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</si>
  <si>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</si>
  <si>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</si>
  <si>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</si>
  <si>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</si>
  <si>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</si>
  <si>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01儿童加收20%</t>
  </si>
  <si>
    <t>430000018
430000019
430000020</t>
  </si>
  <si>
    <t>微波针
激光针
磁热疗法</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</si>
  <si>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</si>
  <si>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</si>
  <si>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</si>
  <si>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</si>
  <si>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</si>
  <si>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</si>
  <si>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01儿童加收20%
11主任医师加收20%
12副主任医师加收10%</t>
  </si>
  <si>
    <t>430000009
430000027
430000028
430000030</t>
  </si>
  <si>
    <t>梅花针
滚针
杵针
皮内针治疗</t>
  </si>
  <si>
    <t>014200000060001</t>
  </si>
  <si>
    <t>体表针法-儿童（加收）</t>
  </si>
  <si>
    <t>014200000060002</t>
  </si>
  <si>
    <t>体表针法-主任医师（加收）</t>
  </si>
  <si>
    <t>014200000060003</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</si>
  <si>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</si>
  <si>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</si>
  <si>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</si>
  <si>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</si>
  <si>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</si>
  <si>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蜂蛰疗法</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</si>
  <si>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</si>
  <si>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</si>
  <si>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</si>
  <si>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</si>
  <si>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</si>
  <si>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</si>
  <si>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1.每日计费不超过8个计价单位；2.限7天计费一次。</t>
  </si>
  <si>
    <t>埋针治疗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</si>
  <si>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</si>
  <si>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</si>
  <si>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</si>
  <si>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</si>
  <si>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</si>
  <si>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</si>
  <si>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01中医自血疗法</t>
  </si>
  <si>
    <t>每日计费不超过8个计价单位。</t>
  </si>
  <si>
    <t>430000022
470000004</t>
  </si>
  <si>
    <t>穴位注射
眼结膜囊穴位注射</t>
  </si>
  <si>
    <t>014200000090001</t>
  </si>
  <si>
    <t>穴位注射-儿童(加收)</t>
  </si>
  <si>
    <t>014200000090100</t>
  </si>
  <si>
    <t>穴位注射-中医自血疗法(扩展)</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</si>
  <si>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</si>
  <si>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</si>
  <si>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</si>
  <si>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</si>
  <si>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</si>
  <si>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耳针</t>
  </si>
  <si>
    <t>014200000100001</t>
  </si>
  <si>
    <t>耳穴疗法-儿童(加收)</t>
  </si>
  <si>
    <t>014100</t>
  </si>
  <si>
    <t>中医外治</t>
  </si>
  <si>
    <r>
      <rPr>
        <sz val="10"/>
        <rFont val="宋体"/>
        <charset val="134"/>
        <scheme val="minor"/>
      </rPr>
      <t>使用说明：
1.本类别项目所称“价格构成”，指项目价格应涵盖的各类资源消耗，用于确定计价单元的边界，不应作为临床技术标准理解，不是实际操作方式、路径、步骤、程序的强制性要求，所列“设备投入”包括但不限于操作设备、器具及固定资产投入。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3.本类别项目所称“扩展项”，指同一项目下以不同方式提供或在不同场景应用时，只扩展价格项目适用范围、不额外加价的一类子项，子项的价格按主项目执行。
4.本类别项目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5.本类别项目所称的"穴位"，指中医行业主管部门相关技术规范确定的人体点区部位。
6.本类别项目所称</t>
    </r>
    <r>
      <rPr>
        <sz val="10"/>
        <color rgb="FFFF0000"/>
        <rFont val="宋体"/>
        <charset val="134"/>
        <scheme val="minor"/>
      </rPr>
      <t>“中药贴敷（大）”指面积∈（5cm×5cm,10cm×10cm]，“中药贴敷（特大）”、“中药烫熨（特大）”、“中药溻渍（特大）”、“中药涂擦（特大）”指面积∈（10cm×10cm,∞）。“中药溻渍”“中药涂擦”治疗面积小于“特大”的，不做价格区分。</t>
    </r>
    <r>
      <rPr>
        <sz val="10"/>
        <rFont val="宋体"/>
        <charset val="134"/>
        <scheme val="minor"/>
      </rPr>
      <t xml:space="preserve">
7.本类别项目所称特殊材料贴敷指包括但不限于耳贴、纳米、红外等功能性材料贴敷。
8.本类别项目所称的“儿童”，指6周岁及以下。周岁的计算方法以法律的相关规定为准。</t>
    </r>
  </si>
  <si>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</si>
  <si>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</si>
  <si>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</si>
  <si>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</si>
  <si>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01中药硬膏贴敷加收10%
02中药贴敷（大）加收50%
03中药贴敷（特大）加收80%
04儿童加收10%</t>
  </si>
  <si>
    <t>01中药热奄包
02特殊材料贴敷</t>
  </si>
  <si>
    <t>410000001
410000004
430000023
470000010
41000000501
41000000502
41000000503
41000000504</t>
  </si>
  <si>
    <t>贴敷疗法
中药热奄包治疗
穴位贴敷治疗
中药硬膏热贴敷治疗
中药封包治疗（特大）
中药封包治疗（大）
中药封包治疗（中）
中药封包治疗（小）</t>
  </si>
  <si>
    <t>014100000010100</t>
  </si>
  <si>
    <t>中药贴敷-中药热奄包(扩展)</t>
  </si>
  <si>
    <t>014100000010200</t>
  </si>
  <si>
    <t>中药贴敷-特殊材料贴敷(扩展)</t>
  </si>
  <si>
    <t>014100000010001</t>
  </si>
  <si>
    <t>中药贴敷-中药硬膏贴敷(加收)</t>
  </si>
  <si>
    <t>014100000010002</t>
  </si>
  <si>
    <t>中药贴敷-中药贴敷(大)(加收)</t>
  </si>
  <si>
    <t>014100000010003</t>
  </si>
  <si>
    <t>中药贴敷-中药贴敷(特大)(加收)</t>
  </si>
  <si>
    <t>014100000010004</t>
  </si>
  <si>
    <t>中药贴敷-儿童(加收)</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</si>
  <si>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</si>
  <si>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</si>
  <si>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</si>
  <si>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</si>
  <si>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耳咽中药吹粉治疗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</si>
  <si>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</si>
  <si>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</si>
  <si>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</si>
  <si>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</si>
  <si>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</si>
  <si>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</si>
  <si>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01中药烫熨（特大）加收10%
02儿童加收10%</t>
  </si>
  <si>
    <t>470000013
420000013</t>
  </si>
  <si>
    <t>烫熨治疗
中医定向透药疗法</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</si>
  <si>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</si>
  <si>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</si>
  <si>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</si>
  <si>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</si>
  <si>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</si>
  <si>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</si>
  <si>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</si>
  <si>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所定价格涵盖全身或局部清洁，药物调配，协助或指导，监测生命体征，观察药液温度等处理用物所需的人力资源和基本物质资源消耗，含设备投入及维护成本。</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</si>
  <si>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</si>
  <si>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</si>
  <si>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</si>
  <si>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</si>
  <si>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</si>
  <si>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</si>
  <si>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中药直肠滴入治疗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</si>
  <si>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</si>
  <si>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</si>
  <si>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</si>
  <si>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</si>
  <si>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</si>
  <si>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</si>
  <si>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01中药溻渍（特大）加收10%
02儿童加收10%</t>
  </si>
  <si>
    <t>中药塌渍治疗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</si>
  <si>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</si>
  <si>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</si>
  <si>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</si>
  <si>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</si>
  <si>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</si>
  <si>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</si>
  <si>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</si>
  <si>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</si>
  <si>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01中药涂擦（特大）加收10%
02儿童加收10%</t>
  </si>
  <si>
    <t>中药涂擦治疗</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</si>
  <si>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</si>
  <si>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</si>
  <si>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</si>
  <si>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</si>
  <si>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</si>
  <si>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</si>
  <si>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</si>
  <si>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</si>
  <si>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410000006
410000007
410000009</t>
  </si>
  <si>
    <t>中药熏洗治疗
中药蒸汽浴治疗
中药熏药治疗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</si>
  <si>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</si>
  <si>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</si>
  <si>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</si>
  <si>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</si>
  <si>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</si>
  <si>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</si>
  <si>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</si>
  <si>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1.不得与中药化腐清疮、中医锐性清疮同时收费；2.每日计费不超过2个计价单位。</t>
  </si>
  <si>
    <t>赘生物中药腐蚀治疗</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</si>
  <si>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</si>
  <si>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</si>
  <si>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</si>
  <si>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</si>
  <si>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</si>
  <si>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</si>
  <si>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01深层化腐清疮加收50%
02儿童加收20%</t>
  </si>
  <si>
    <t>疮面/次</t>
  </si>
  <si>
    <t>1.不得与中药腐蚀、中医锐性清疮同时收费；2.每日计费不超过6个计价单位。</t>
  </si>
  <si>
    <t>中药化腐清创术</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</si>
  <si>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</si>
  <si>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</si>
  <si>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</si>
  <si>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</si>
  <si>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</si>
  <si>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</si>
  <si>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</si>
  <si>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</si>
  <si>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1.不得与中药腐蚀、中药化腐清疮同时收费；2.每日计费不超过6个计价单位。</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</si>
  <si>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</si>
  <si>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</si>
  <si>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</si>
  <si>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</si>
  <si>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</si>
  <si>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</si>
  <si>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01深层搔爬加收20%
02耳前窦道加收30%
03儿童加收20%</t>
  </si>
  <si>
    <t>每窦道/次</t>
  </si>
  <si>
    <t>体表瘘管切开搔爬术</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</si>
  <si>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</si>
  <si>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</si>
  <si>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</si>
  <si>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</si>
  <si>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</si>
  <si>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</si>
  <si>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</si>
  <si>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</si>
  <si>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</si>
  <si>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</si>
  <si>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</si>
  <si>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挑治</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</si>
  <si>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</si>
  <si>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</si>
  <si>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</si>
  <si>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</si>
  <si>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</si>
  <si>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</si>
  <si>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割治</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</si>
  <si>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</si>
  <si>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</si>
  <si>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</si>
  <si>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</si>
  <si>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</si>
  <si>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</si>
  <si>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01甲床放血加收5%
02刺络放血加收5%
03儿童加收10%</t>
  </si>
  <si>
    <t>每日计费不超过1个计价单位。</t>
  </si>
  <si>
    <t>放血疗法</t>
  </si>
  <si>
    <t>014100000150001</t>
  </si>
  <si>
    <t>中医穴位放血治疗-甲床放血(加收)</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</si>
  <si>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</si>
  <si>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</si>
  <si>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</si>
  <si>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</si>
  <si>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</si>
  <si>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</si>
  <si>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</si>
  <si>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</si>
  <si>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</si>
  <si>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药线引流治疗</t>
  </si>
  <si>
    <t>014100000160001</t>
  </si>
  <si>
    <t>中医药线引流-儿童(加收)</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</si>
  <si>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</si>
  <si>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</si>
  <si>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</si>
  <si>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</si>
  <si>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刮痧治疗</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</si>
  <si>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</si>
  <si>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</si>
  <si>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</si>
  <si>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</si>
  <si>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</si>
  <si>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</si>
  <si>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砭石治疗</t>
  </si>
  <si>
    <t>014100000180001</t>
  </si>
  <si>
    <t>砭石疗法-儿童(加收)</t>
  </si>
  <si>
    <t>放射检查</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</si>
  <si>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5元。
16.允许公立医疗机构在患者自愿选择基础上，若提供“数字胶片云储存服务”，可不再提供实体胶片。医疗机构在常规提供影像资料后，如需额外提供影像资料，可收取相应费用。
17.医疗机构应按规定将影像资料上传至本地医保系统。
18.本类别中价格项目可应用人工智能辅助进行的，可直接按主项目收费，不得与主项同时收费。不包括三维成像建模等图像后处理。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
22.本指南中涉及“包括……”“……等”的，属于开放型表述，所指对象不仅局限于表述中列明的事项，也包括未列明的同类事项。</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</si>
  <si>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</si>
  <si>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</si>
  <si>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</si>
  <si>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</si>
  <si>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</si>
  <si>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</si>
  <si>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</si>
  <si>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</si>
  <si>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</si>
  <si>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t>1.从第二个体位开始按30元收取，每个部位摄影超过三个体位的，按三个体位收费（颈椎、腰椎除外）；
2.各级医疗机构开展普通透视按5元/部位价格收费。</t>
  </si>
  <si>
    <t>21（一）医学影像
21011.X线检查
210101X线透视检查
210101001普通透视
210101002食管钡餐透视
2101020015×7吋
2101020028×10吋
21010200310×12吋
21010200411×14吋
21010200512×15吋
21010200614×14吋
21010200714×17吋
210102011头颅定位测量摄影
210102012眼球异物定位摄影
210102015数字化摄影(DR)
2101020150计算机C线摄影（CR）</t>
  </si>
  <si>
    <t>012301010010001</t>
  </si>
  <si>
    <t>X线摄影成像-床旁X线摄影（加收）</t>
  </si>
  <si>
    <t>通过床旁X线摄影（含数字化），实现对患者投照部位的定位、X线成像及分析。</t>
  </si>
  <si>
    <t>“床旁X线摄影”指患者因病情无法前往检查科室，需在病床旁完成X线摄影。在同一次检查中，无论多少部位仅加收一次。</t>
  </si>
  <si>
    <t>210101003床旁透视与术中透视
210102X线摄影</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</si>
  <si>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</si>
  <si>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</si>
  <si>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</si>
  <si>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</si>
  <si>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</si>
  <si>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</si>
  <si>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</si>
  <si>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</si>
  <si>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</si>
  <si>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</si>
  <si>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不与主项目同时支付</t>
  </si>
  <si>
    <t>012301010011100</t>
  </si>
  <si>
    <t>X线摄影成像-口腔曲面体层成像（扩展）</t>
  </si>
  <si>
    <t>通过X线摄影（含数字化），实现口腔曲面体层成像。</t>
  </si>
  <si>
    <t>210102010曲面体层摄影(颌全景摄影)</t>
  </si>
  <si>
    <t>012301010020000</t>
  </si>
  <si>
    <t>X线摄影成像（牙片）</t>
  </si>
  <si>
    <t>通过X线摄影（含数字化），实现对范围牙齿的X线成像及分析。</t>
  </si>
  <si>
    <t>01人工智能辅助诊断</t>
  </si>
  <si>
    <t>部位</t>
  </si>
  <si>
    <t>部位的定义为：切牙、前磨牙和磨牙，以两个牙位为一个部位；尖牙，以单牙位为一个部位。</t>
  </si>
  <si>
    <t>210102008牙片
210102009咬合片</t>
  </si>
  <si>
    <t>012301010020100</t>
  </si>
  <si>
    <t>X线摄影成像（牙片）-人工智能辅助诊断（扩展）</t>
  </si>
  <si>
    <t>012301010030000</t>
  </si>
  <si>
    <t>X线摄影成像（乳腺）</t>
  </si>
  <si>
    <t>通过X线摄影（含数字化），实现患者的乳腺X线成像及分析。</t>
  </si>
  <si>
    <t>210102013乳腺钼靶摄片8×10吋
210102014乳腺钼靶摄片18×24吋
210102018乳腺钼靶机定位
210102019三维数字乳腺断层成像</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</si>
  <si>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</si>
  <si>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</si>
  <si>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</si>
  <si>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</si>
  <si>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</si>
  <si>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</si>
  <si>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</si>
  <si>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</si>
  <si>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210103X线造影
210103001气脑造影
210103002脑血管造影
210103003脑室碘水造影
210103004脊髓(椎管)造影
210103005椎间盘造影
210103007副鼻窦造影
210103008颞下颌关节造影
210103009支气管造影
210103010乳腺导管造影
210103011唾液腺造影
210103012下咽造影
210103013食管造影
210103014上消化道造影
210103015胃肠排空试验
210103016小肠插管造影
210103017口服法小肠造影
210103018钡灌肠大肠造影
210103019腹膜后充气造影
210103020口服法胆道造影
210103021静脉胆道造影
210103022经内窥镜逆行胰胆管造影(ERCP)
210103023经皮经肝胆道造影(PTC)
210103025静脉泌尿系造影
210103026逆行泌尿系造影
210103027肾盂穿刺造影
210103028膀胱造影
210103029阴茎海绵体造影
210103030输精管造影
210103031子宫造影
210103032子宫输卵管碘油造影
210103033四肢血管造影
210103034窦道及瘘管造影
210103035四肢关节造影
210103037直肠排粪造影</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</si>
  <si>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</si>
  <si>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</si>
  <si>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</si>
  <si>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</si>
  <si>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</si>
  <si>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</si>
  <si>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</si>
  <si>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</si>
  <si>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210103006泪道造影</t>
  </si>
  <si>
    <t>012301010041200</t>
  </si>
  <si>
    <t>X线造影成像-T管造影（扩展）</t>
  </si>
  <si>
    <t>通过X线摄影，对经口服、注射或灌肠方式引入对比剂后的T管的形态及功能进行成像及分析（不含穿刺/插管）。</t>
  </si>
  <si>
    <t>210103024T管造影</t>
  </si>
  <si>
    <t>230102</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</si>
  <si>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</si>
  <si>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</si>
  <si>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</si>
  <si>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</si>
  <si>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</si>
  <si>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01能量成像
11薄层扫描
21冠脉钙化积分</t>
  </si>
  <si>
    <t>01人工智能辅助诊断
11口腔颌面锥形束CT（CBCT）</t>
  </si>
  <si>
    <t>在同一次检查中，超过三个部位按三个部位收费。</t>
  </si>
  <si>
    <t>2103X线计算机体层（CT）扫描
210300001X线计算机体层（CT）扫描
2103000011X线计算机体层（CT）扫描
2103000012X线计算机体层（CT）扫描
2103000013X线计算机体层（CT）扫描
210300010二手CT</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</si>
  <si>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</si>
  <si>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</si>
  <si>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</si>
  <si>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</si>
  <si>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</si>
  <si>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</si>
  <si>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</si>
  <si>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</si>
  <si>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</si>
  <si>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</si>
  <si>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</si>
  <si>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</si>
  <si>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</si>
  <si>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</si>
  <si>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210300008锥体束X线计算机体层（CBCT）扫描</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</si>
  <si>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</si>
  <si>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</si>
  <si>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</si>
  <si>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</si>
  <si>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</si>
  <si>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</si>
  <si>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r>
      <rPr>
        <sz val="10"/>
        <rFont val="宋体"/>
        <charset val="134"/>
        <scheme val="minor"/>
      </rPr>
      <t>1.同一部位平扫后立即行增强扫描的，增强扫描按50%收取；
2.在同一次检查中，超过三个部位按三个部位收费。</t>
    </r>
    <r>
      <rPr>
        <strike/>
        <sz val="10"/>
        <rFont val="宋体"/>
        <charset val="134"/>
        <scheme val="minor"/>
      </rPr>
      <t xml:space="preserve">
</t>
    </r>
    <r>
      <rPr>
        <sz val="10"/>
        <rFont val="宋体"/>
        <charset val="134"/>
        <scheme val="minor"/>
      </rPr>
      <t>3.增强后进行延迟显像的，延迟显像按增强的50%收取</t>
    </r>
  </si>
  <si>
    <t>210300002X线计算机体层（CT）增强扫描
2103000021X线计算机体层（CT）增强扫描
2103000022X线计算机体层（CT）增强扫描
2103000023X线计算机体层（CT）增强扫描
210300003脑池X线计算机体层（CT）含气造造影
2103000031脑池X线计算机体层（CT）含气造造影
2103000032脑池X线计算机体层（CT）含气造造影
2103000033脑池X线计算机体层（CT）含气造造影</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</si>
  <si>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</si>
  <si>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</si>
  <si>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</si>
  <si>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</si>
  <si>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</si>
  <si>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</si>
  <si>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</si>
  <si>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</si>
  <si>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</si>
  <si>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</si>
  <si>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</si>
  <si>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</si>
  <si>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</si>
  <si>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</si>
  <si>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</si>
  <si>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t>血管</t>
  </si>
  <si>
    <t>1.超过两根血管按两根血管收费；
2.同一次检查中不可收取成像血管所在部位CT平扫费用。</t>
  </si>
  <si>
    <t>2103000041X线计算机体层（CT）成像
21030000411X线计算机体层（CT）成像
21030000412X线计算机体层（CT）成像</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</si>
  <si>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</si>
  <si>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</si>
  <si>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</si>
  <si>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</si>
  <si>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</si>
  <si>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</si>
  <si>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</si>
  <si>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</si>
  <si>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</si>
  <si>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</si>
  <si>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</si>
  <si>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脏器</t>
  </si>
  <si>
    <t>同一次检查中不可收取灌注脏器所在部位CT平扫费用。</t>
  </si>
  <si>
    <t>012301020040001</t>
  </si>
  <si>
    <t>计算机体层（CT）灌注成像-心电门控（加收）</t>
  </si>
  <si>
    <t>通过连续CT扫描结合心电门控，对使用对比剂后局部组织血流进行灌注成像及分析。</t>
  </si>
  <si>
    <t>210300006使用心电或呼吸门控设备加收</t>
  </si>
  <si>
    <t>012301020040100</t>
  </si>
  <si>
    <t>计算机体层（CT）灌注成像-人工智能辅助诊断（扩展）</t>
  </si>
  <si>
    <t>230103</t>
  </si>
  <si>
    <t>磁共振检查</t>
  </si>
  <si>
    <t>012301030010000</t>
  </si>
  <si>
    <t>磁共振（MR）平扫</t>
  </si>
  <si>
    <t>通过磁共振平扫，实现患者检查部位的成像及分析。</t>
  </si>
  <si>
    <t>01特殊方式成像
11复杂成像
21呼吸门控</t>
  </si>
  <si>
    <t>210200001磁共振平扫
2102000011磁共振平扫
2102000012磁共振平扫
2102000013磁共振平扫
2102000014磁共振平扫
210200010二手核磁共振</t>
  </si>
  <si>
    <t>012301030010001</t>
  </si>
  <si>
    <t>磁共振（MR）平扫-特殊方式成像（加收）</t>
  </si>
  <si>
    <t>通过磁共振平扫，实现患者检查部位的特殊方式成像及分析。</t>
  </si>
  <si>
    <t>无论多少部位，使用同一成像方式仅加收一次；不同成像方式可累计收费。</t>
  </si>
  <si>
    <t>210200003脑功能成象
2102000031脑功能成象
2102000032脑功能成象
2102000033脑功能成象
2102000034脑功能成象</t>
  </si>
  <si>
    <t>012301030010011</t>
  </si>
  <si>
    <t>磁共振（MR）平扫-复杂成像（加收）</t>
  </si>
  <si>
    <t>通过磁共振平扫，实现患者检查部位的复杂成像及分析。</t>
  </si>
  <si>
    <t>复杂成像指对心脏、胎儿进行磁共振平扫成像。</t>
  </si>
  <si>
    <t>210200004磁共振心脏功能检查
2102000041磁共振心脏功能检查
2102000042磁共振心脏功能检查
2102000043磁共振心脏功能检查
2102000044磁共振心脏功能检查</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</si>
  <si>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</si>
  <si>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</si>
  <si>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</si>
  <si>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</si>
  <si>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</si>
  <si>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</si>
  <si>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</si>
  <si>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</si>
  <si>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</si>
  <si>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</si>
  <si>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t>1.同一部位平扫后立即行增强扫描的，增强扫描按50%收取；
2.在同一次检查中，超过三个部位按三个部位收费。</t>
  </si>
  <si>
    <t>210200002磁共振增强扫描
2102000021磁共振增强扫描
2102000022磁共振增强扫描
2102000023磁共振增强扫描
2102000024磁共振增强扫描</t>
  </si>
  <si>
    <t>012301030020001</t>
  </si>
  <si>
    <t>磁共振（MR）增强-特殊方式成像（加收）</t>
  </si>
  <si>
    <t>通过磁共振增强扫描，对使用对比剂后的检查部位进行特殊方式成像及分析。</t>
  </si>
  <si>
    <t>210200007磁共振波谱分析(MRs)
2102000071磁共振波谱分析(MRs)
2102000072磁共振波谱分析(MRs)
2102000073磁共振波谱分析(MRs)
2102000074磁共振波谱分析(MRs)</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</si>
  <si>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</si>
  <si>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</si>
  <si>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</si>
  <si>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</si>
  <si>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</si>
  <si>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</si>
  <si>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</si>
  <si>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</si>
  <si>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</si>
  <si>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</si>
  <si>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</si>
  <si>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</si>
  <si>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超过两根血管按两根血管收费。</t>
  </si>
  <si>
    <t>210200005磁共振血管成象(MRA)
2102000051磁共振血管成象(MRA)
2102000052磁共振血管成象(MRA)
2102000053磁共振血管成象(MRA)
2102000054磁共振血管成象(MRA)</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</si>
  <si>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</si>
  <si>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</si>
  <si>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</si>
  <si>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</si>
  <si>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</si>
  <si>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</si>
  <si>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</si>
  <si>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</si>
  <si>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</si>
  <si>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</si>
  <si>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</si>
  <si>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</si>
  <si>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t>1.平扫后立即行增强成像的，增强成像按50%收取；
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</si>
  <si>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</si>
  <si>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</si>
  <si>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</si>
  <si>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</si>
  <si>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</si>
  <si>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</si>
  <si>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</si>
  <si>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</si>
  <si>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</si>
  <si>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</si>
  <si>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</si>
  <si>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</si>
  <si>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</si>
  <si>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</si>
  <si>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</si>
  <si>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</si>
  <si>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</si>
  <si>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1.“非使用对比剂技术”包括但不限于使用氢质子成像、磁共振动态增强成像、氙磁共振成像技术、使用自旋标记技术等。
2.平扫后立即行灌注成像的，灌注成像按50%收费。</t>
  </si>
  <si>
    <t>210200005磁共振血管成象(MRA)
2102000051磁共振血管成象(MRA)
2102000052磁共振血管成象(MRA)
2102000053磁共振血管成象(MRA)
2102000054磁共振血管成象(MRA)
210200006磁共振水成象(MRCP，MRM，MRU)
2102000061磁共振水成象(MRCP，MRM，MRU)
2102000062磁共振水成象(MRCP，MRM，MRU)
2102000063磁共振水成象(MRCP，MRM，MRU)
2102000064磁共振水成象(MRCP，MRM，MRU)</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</si>
  <si>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</si>
  <si>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</si>
  <si>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</si>
  <si>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</si>
  <si>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</si>
  <si>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</si>
  <si>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</si>
  <si>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</si>
  <si>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21022.磁共振扫描(MRI)</t>
  </si>
  <si>
    <t>2303</t>
  </si>
  <si>
    <t>3.核医学诊断</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</si>
  <si>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</si>
  <si>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</si>
  <si>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</si>
  <si>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</si>
  <si>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</si>
  <si>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</si>
  <si>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</si>
  <si>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</si>
  <si>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</si>
  <si>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23(三)核医学
23011.核素扫描
23022.伽玛照相
230200002脑显象
230200003脑池显象
230200005泪管显象
230200006甲状腺静态显象
2302000060甲状腺静态显象增加一个体位
230200011甲状旁腺显象
230200012静息心肌灌注显象
230200013负荷心肌灌注显象
230200014静息门控心肌灌注显象
230200015负荷门控心肌灌注显象
230200019急性心肌梗塞灶显象
230200025肺灌注显象
230200026肺通气显象
230200027唾液腺静态显象
230200035肝胶体显象
230200039脾显象
230200040胰腺显象
230200041小肠功能显象
230200049肾静态显象
230200051阴道尿道瘘显象
230200052阴囊显象
230200053局部骨显象
230200056红细胞破坏部位测定
230200058亲肿瘤局部显象</t>
  </si>
  <si>
    <t>012303010010001</t>
  </si>
  <si>
    <t>放射性核素平面显像（静态）-增加体位（加收）</t>
  </si>
  <si>
    <t>通过增加体位采集体内放射性静态分布图像，提供组织器官的功能信息。</t>
  </si>
  <si>
    <t>体位</t>
  </si>
  <si>
    <t>同一部位加收不超过5个体位。</t>
  </si>
  <si>
    <t>2301000020脏器静态扫描增加一个体位</t>
  </si>
  <si>
    <t>012303010010011</t>
  </si>
  <si>
    <t>放射性核素平面显像（静态）-延迟显像（加收）</t>
  </si>
  <si>
    <t>通过结合延迟显像采集体内放射性静态分布图像，提供组织器官的功能信息。</t>
  </si>
  <si>
    <t>230200043肾上腺皮质显象
230200044地塞米松抑制试验肾上腺皮质显象
230200057炎症局部显象
230200033异位胃粘膜显象</t>
  </si>
  <si>
    <t>012303010010100</t>
  </si>
  <si>
    <t>放射性核素平面显像（静态）-人工智能辅助诊断（扩展）</t>
  </si>
  <si>
    <t>012303010020000</t>
  </si>
  <si>
    <t>放射性核素平面显像（动态）</t>
  </si>
  <si>
    <t>通过采集体内放射性动态分布图像，提供组织器官的功能信息。</t>
  </si>
  <si>
    <t>230100001脏器动态扫描
230200004脑室引流显象
230200028唾液腺动态显象
230200001脑血管显象
230200007甲状腺血流显象
230200016首次通过法心血管显象
2302000160首次通过法心血管显象
230200017平衡法门控心室显象
230200018平衡法负荷门控心室显象
230200020动脉显象
230200021门脉血流测定显象
230200022门体分流显象
230200023下肢深静脉显象
230200024局部淋巴显象
230200029食管通过显象
230200030胃食管返流显象
230200031十二指肠胃返流显象
230200032胃排空试验
230200036肝血流显象
230200042肠道蛋白丢失显象
230200046肾动态显象＋肾小球滤过率(GFR)测定
230200047肾动态显象＋肾有效血浆流量(ERPF)测定
230200048介入肾动态显象
230200050膀胱输尿管返流显象
230200054骨三相显象</t>
  </si>
  <si>
    <t>012303010020001</t>
  </si>
  <si>
    <t>放射性核素平面显像（动态）-增加体位（加收）</t>
  </si>
  <si>
    <t>通过增加体位采集体内放射性动态分布图像，提供组织器官的功能信息。</t>
  </si>
  <si>
    <t>2301000010脏器动态扫描增加一个体位</t>
  </si>
  <si>
    <t>012303010020011</t>
  </si>
  <si>
    <t>放射性核素平面显像（动态）-延迟显像（加收）</t>
  </si>
  <si>
    <t>通过结合延迟显像采集体内放射性动态分布图像，提供组织器官的功能信息。</t>
  </si>
  <si>
    <t>230200034消化道出血显象
230200038肝胆动态显象
230200045肾动态显象
230200037肝血池显象</t>
  </si>
  <si>
    <t>012303010020100</t>
  </si>
  <si>
    <t>放射性核素平面显像（动态）-人工智能辅助诊断（扩展）</t>
  </si>
  <si>
    <t>012303010030000</t>
  </si>
  <si>
    <t>放射性核素平面显像（全身）</t>
  </si>
  <si>
    <t>通过采集体内放射性全身分布图像，提供组织器官的功能信息。</t>
  </si>
  <si>
    <t>230200059放射免疫显象
230200060放射受体显象</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</si>
  <si>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</si>
  <si>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</si>
  <si>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</si>
  <si>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</si>
  <si>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</si>
  <si>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</si>
  <si>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</si>
  <si>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</si>
  <si>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</si>
  <si>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</si>
  <si>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</si>
  <si>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</si>
  <si>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</si>
  <si>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</si>
  <si>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</si>
  <si>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23033.单光子发射计算机断层显象(sPECT)
230300001脏器断层显像
23030000318氟－脱氧葡萄糖断层显象
230300004肾上腺髓质断层显象</t>
  </si>
  <si>
    <t>012303020010001</t>
  </si>
  <si>
    <t>单光子发射断层显像（SPECT）（部位）-增加脏器（加收）</t>
  </si>
  <si>
    <t>通过采集体内放射性静态断层分布图像，提供增加脏器或组织的功能信息。</t>
  </si>
  <si>
    <t>2303000022
全身显像时增加局部显像加收</t>
  </si>
  <si>
    <t>012303020010011</t>
  </si>
  <si>
    <t>单光子发射断层显像（SPECT）（部位）-负荷显像（加收）</t>
  </si>
  <si>
    <t>通过负荷显像采集体内放射性静态断层分布图像，提供单个脏器或组织功能信息。</t>
  </si>
  <si>
    <t>含运动试验或药物注射。</t>
  </si>
  <si>
    <t>230300005
负荷心肌灌注断层显象</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</si>
  <si>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</si>
  <si>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</si>
  <si>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</si>
  <si>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</si>
  <si>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230300006
SPECT/CT断层图像融合显像</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</si>
  <si>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</si>
  <si>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</si>
  <si>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</si>
  <si>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</si>
  <si>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</si>
  <si>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</si>
  <si>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230300002全身显像
2303000021全身显像</t>
  </si>
  <si>
    <t>012303020020001</t>
  </si>
  <si>
    <t>单光子发射断层显像（SPECT）（全身）-负荷显像（加收）</t>
  </si>
  <si>
    <t>通过负荷显像采集体内放射性全身断层分布图像，提供全身脏器或组织功能信息。</t>
  </si>
  <si>
    <t>230300005负荷心肌灌注断层显象</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</si>
  <si>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</si>
  <si>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</si>
  <si>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</si>
  <si>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230300006SPECT/CT断层图像融合显像</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</si>
  <si>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</si>
  <si>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</si>
  <si>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</si>
  <si>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</si>
  <si>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</si>
  <si>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</si>
  <si>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</si>
  <si>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</si>
  <si>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2.局部和躯干同时扫描按全身收费，超过两个部位按全身收费。
3.检查后进行延迟显像的，延迟显像按“正电子发射计算机断层显像/计算机断层扫描（PET/CT）（局部）”的50%收取</t>
  </si>
  <si>
    <t>23044.正电子发射及X射线计算机断层显象(PET/CT)
230400001PET/CT脑血流断层显像
230400002PET/CT脑代谢断层显像
230400003PET/CT静息心肌灌注断层显像
230400004PET/CT负荷心肌灌注断层显像
230400005PET/CT心肌代谢断层显像
230400006PET/CT心脏神经受体断层显像
230400008PET/CT肿瘤局部断层显像
230400009PET/CT神经受体显象</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</si>
  <si>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</si>
  <si>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</si>
  <si>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</si>
  <si>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</si>
  <si>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</si>
  <si>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</si>
  <si>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</si>
  <si>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</si>
  <si>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</si>
  <si>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t>1.“躯干”指扫描范围从颅底到大腿中上部，“全身”指扫描范围从头到脚。
2.局部和躯干同时扫描按全身收费，超过两个部位按全身收费。
3.检查后进行延迟显像的，延迟显像按“正电子发射计算机断层显像/计算机断层扫描（PET/CT）（躯干）”的50%收取</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</si>
  <si>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</si>
  <si>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</si>
  <si>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</si>
  <si>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</si>
  <si>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230400007PET/CT肿瘤全身断层显像</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</si>
  <si>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</si>
  <si>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</si>
  <si>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</si>
  <si>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</si>
  <si>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</si>
  <si>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</si>
  <si>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</si>
  <si>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</si>
  <si>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</si>
  <si>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23077.正电子发射及磁共振成像（PET/MR）
230700008PET/MR局部断层显像</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</si>
  <si>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</si>
  <si>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</si>
  <si>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</si>
  <si>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</si>
  <si>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</si>
  <si>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1.“躯干”指扫描范围从颅底到大腿中上部。2.局部和躯干同时扫描按全身收费，超过两个部位按全身收费。</t>
  </si>
  <si>
    <t>230700008PET/MR局部断层显像</t>
  </si>
  <si>
    <t>012303030040001</t>
  </si>
  <si>
    <t>正电子发射计算机断层显像/磁共振成像（PET/MRI）（躯干）-全身加收（加收）</t>
  </si>
  <si>
    <t>通过正电子发射计算机断层显像设备与磁共振设备进行显像，提供全身组织器官的形态结构、代谢和功能信息。</t>
  </si>
  <si>
    <t>230700007PET/MR全身断层显像</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</si>
  <si>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</si>
  <si>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</si>
  <si>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</si>
  <si>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</si>
  <si>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</si>
  <si>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</si>
  <si>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</si>
  <si>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</si>
  <si>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230500002甲状腺摄131碘试验
230500003甲状腺激素抑制试验
230500004过氯酸钾释放试验</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</si>
  <si>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</si>
  <si>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</si>
  <si>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</si>
  <si>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</si>
  <si>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23050001224小时尿131碘排泄试验</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</si>
  <si>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</si>
  <si>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</si>
  <si>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</si>
  <si>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</si>
  <si>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230500001脑血流测定
230500006血容量测定
230500007红细胞寿命测定</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</si>
  <si>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</si>
  <si>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</si>
  <si>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</si>
  <si>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</si>
  <si>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</si>
  <si>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230500008肾图
2305000080肾图
230500009介入肾图
2305000090介入肾图
230500010肾图＋肾小球滤过率测定
230500011肾图＋肾有效血浆流量测定</t>
  </si>
  <si>
    <t>012303040040001</t>
  </si>
  <si>
    <t>肾图-干预肾图（加收）</t>
  </si>
  <si>
    <t>通过某种干预手段后核素肾功能扫描，测量肾脏滤过率、排泄功能及血流情况，实现对肾脏功能的综合评估。</t>
  </si>
  <si>
    <t>13</t>
  </si>
  <si>
    <t>（三）护理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</si>
  <si>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10.除指南项目有特殊规定不能同时收取外，专科护理可以与分级护理、专项护理同时收取。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</si>
  <si>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1301</t>
  </si>
  <si>
    <t>1.分级护理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</si>
  <si>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</si>
  <si>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</si>
  <si>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</si>
  <si>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</si>
  <si>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120100002
特级护理
120100014
一般专项护理（口腔护理）
120100014
一般专项护理（擦浴）
120100014
一般专项护理（会阴冲洗）
120100014
一般专项护理（床上洗发）</t>
  </si>
  <si>
    <t>011301000020000</t>
  </si>
  <si>
    <t>Ⅰ级护理</t>
  </si>
  <si>
    <t>指为病情趋向稳定的重症患者；病情不稳定或随时可能发生变化的患者；手术后或者治疗期间需要严格卧床的患者；自理能力重度依赖的患者的患者提供的相关护理。</t>
  </si>
  <si>
    <t>120100003
Ⅰ级护理
120100014
一般专项护理（口腔护理）
120100014
一般专项护理（擦浴）
120100014
一般专项护理（会阴冲洗）
120100014
一般专项护理（床上洗发）</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</si>
  <si>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</si>
  <si>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</si>
  <si>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</si>
  <si>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</si>
  <si>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120100004
Ⅱ级护理
120100014
一般专项护理（擦浴）
120100014
一般专项护理（床上洗发）</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</si>
  <si>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</si>
  <si>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</si>
  <si>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</si>
  <si>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</si>
  <si>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日间病房按50%收费。</t>
  </si>
  <si>
    <t>120100005
Ⅲ级护理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</si>
  <si>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</si>
  <si>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</si>
  <si>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</si>
  <si>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</si>
  <si>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</si>
  <si>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</si>
  <si>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</si>
  <si>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110900004
急诊留观、床位费
120100014
一般专项护理（口腔护理）
120100014
一般专项护理（擦浴）
120100014
一般专项护理（会阴冲洗）
120100014
一般专项护理（床上洗发）</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</si>
  <si>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</si>
  <si>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</si>
  <si>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</si>
  <si>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</si>
  <si>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</si>
  <si>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重症监护
120100014
一般专项护理（口腔护理）
120100014
一般专项护理（擦浴）
120100014
一般专项护理（会阴冲洗）
120100014
一般专项护理（床上洗发）</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</si>
  <si>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</si>
  <si>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</si>
  <si>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</si>
  <si>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</si>
  <si>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120100009
精神病护理</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</si>
  <si>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</si>
  <si>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</si>
  <si>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</si>
  <si>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</si>
  <si>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严密隔离护理条件参照现行《全国医疗服务项目技术规范》。</t>
  </si>
  <si>
    <t>120100006
特殊疾病护理</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</si>
  <si>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</si>
  <si>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</si>
  <si>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</si>
  <si>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</si>
  <si>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</si>
  <si>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</si>
  <si>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</si>
  <si>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</si>
  <si>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</si>
  <si>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新生儿收取本项目时不得同时收取分级护理费。</t>
  </si>
  <si>
    <t>120100007
新生儿护理
120100008
新生儿特殊护理（抚触）
120100008
新生儿特殊护理（肛管排气）
120100008
新生儿特殊护理（喂养）</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</si>
  <si>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</si>
  <si>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</si>
  <si>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</si>
  <si>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</si>
  <si>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</si>
  <si>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</si>
  <si>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</si>
  <si>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</si>
  <si>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</si>
  <si>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</si>
  <si>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</si>
  <si>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已包含在特级护理、Ⅰ级护理及重症监护护理价格构成中，不得重复收取此项收费；在为患者提供Ⅱ级护理、Ⅲ级护理，且同时提供口腔护理的，可按“次”据实收费，每日计价不超过3次。</t>
  </si>
  <si>
    <t>120100014
一般专项护理（口腔护理）</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</si>
  <si>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</si>
  <si>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</si>
  <si>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</si>
  <si>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</si>
  <si>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已包含在特级护理、Ⅰ级护理及重症监护护理价格构成中，不得重复收取此项收费；在为患者提供Ⅱ级护理、Ⅲ级护理，且同时提供会阴护理的，可按“次”据实收费，每日计价不超过3次。</t>
  </si>
  <si>
    <t>120100014
一般专项护理（会阴冲洗）</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</si>
  <si>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</si>
  <si>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</si>
  <si>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</si>
  <si>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</si>
  <si>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已包含在特级护理、Ⅰ级护理及重症监护护理价格构成中，不得重复收取此项收费；在为患者提供Ⅱ级护理、Ⅲ级护理，且同时提供肛周护理的，可按“次”据实收费，每日计价不超过3次。</t>
  </si>
  <si>
    <t>120100014
一般专项护理</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</si>
  <si>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</si>
  <si>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</si>
  <si>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</si>
  <si>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</si>
  <si>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</si>
  <si>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</si>
  <si>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120100013
动静脉置管护理</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</si>
  <si>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</si>
  <si>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</si>
  <si>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</si>
  <si>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</si>
  <si>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120100010
气管切开护理（气管插管护理）</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</si>
  <si>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</si>
  <si>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</si>
  <si>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</si>
  <si>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</si>
  <si>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</si>
  <si>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120100010
气管切开护理</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</si>
  <si>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</si>
  <si>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</si>
  <si>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</si>
  <si>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</si>
  <si>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01闭式引流护理加收20%</t>
  </si>
  <si>
    <t>“特级护理”、“重症监护护理”患者不得同时加收“引流管护理”费用。</t>
  </si>
  <si>
    <t>120100015
引流管护理
121400001
持续引流管冲洗
121400002
间断引流管冲洗
121400003
引流装置置管或更换</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</si>
  <si>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</si>
  <si>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</si>
  <si>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</si>
  <si>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</si>
  <si>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</si>
  <si>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</si>
  <si>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</si>
  <si>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</si>
  <si>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</si>
  <si>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120100012
造瘘护理</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</si>
  <si>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</si>
  <si>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</si>
  <si>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</si>
  <si>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</si>
  <si>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</si>
  <si>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120100014
一般专项护理（辱疮护理）</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</si>
  <si>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</si>
  <si>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</si>
  <si>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</si>
  <si>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</si>
  <si>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</si>
  <si>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43</t>
  </si>
  <si>
    <t>（三）中医骨伤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</si>
  <si>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</si>
  <si>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</si>
  <si>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</si>
  <si>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</si>
  <si>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</si>
  <si>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</si>
  <si>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420000005
关节脱位手法整复
s420000001
桡骨小头半脱位手法复位</t>
  </si>
  <si>
    <t>014300000020000</t>
  </si>
  <si>
    <t>手法整复术（复杂关节脱位）</t>
  </si>
  <si>
    <t>通过手法（或辅助器械）使脱位复杂关节复位。</t>
  </si>
  <si>
    <t>“复杂关节脱位”指寰枢椎、髋关节、骨盆等关节脱位以及陈旧性脱位。</t>
  </si>
  <si>
    <t>420000005
关节脱位手法整复
陈旧性脱位
髋关节脱位</t>
  </si>
  <si>
    <t>014300000030000</t>
  </si>
  <si>
    <t>手法整复术（骨伤）</t>
  </si>
  <si>
    <t>通过正骨手法（或辅助器械）使骨折或韧带损伤复位。</t>
  </si>
  <si>
    <t>01儿童加收30%</t>
  </si>
  <si>
    <t>每处骨折</t>
  </si>
  <si>
    <t>420000001
骨折手法整复术
420000016
骨折畸形愈合手法折骨术</t>
  </si>
  <si>
    <t>014300000040000</t>
  </si>
  <si>
    <t>手法整复术（复杂骨伤）</t>
  </si>
  <si>
    <t>通过正骨手法（或辅助器械）使复杂骨折或韧带损伤复位。</t>
  </si>
  <si>
    <t>“复杂骨伤”指脊柱、骨盆、关节内等骨折以及陈旧性、粉碎性骨折。</t>
  </si>
  <si>
    <t>42000000101
骨折手法整复术(加收)
420000003
骨折经皮钳夹复位术
420000002
骨折橇拨复位术</t>
  </si>
  <si>
    <t>014300000050000</t>
  </si>
  <si>
    <t>小夹板固定术</t>
  </si>
  <si>
    <t>通过小夹板等各种外固定方式对骨折部位进行包扎固定。</t>
  </si>
  <si>
    <t>所定价格涵盖摆位、固定等步骤所需的人力资源和基本物质资源消耗。</t>
  </si>
  <si>
    <t>420000007
骨折夹板外固定术</t>
  </si>
  <si>
    <t>014300000060000</t>
  </si>
  <si>
    <t>小夹板调整术</t>
  </si>
  <si>
    <t>根据患者复诊情况对小夹板等外固定装置进行调整。</t>
  </si>
  <si>
    <t>所定价格涵盖观察、调整等步骤所需的人力资源和基本物质资源消耗。</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</si>
  <si>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</si>
  <si>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</si>
  <si>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</si>
  <si>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</si>
  <si>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</si>
  <si>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420000004
骨折闭合复位经皮穿刺（钉）内固定术</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</si>
  <si>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</si>
  <si>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</si>
  <si>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</si>
  <si>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</si>
  <si>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</si>
  <si>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420000011
关节粘连传统松解术
420000008
四肢关节错缝术
4200000111
大关节粘连传统松解术
4200000112
骶髂关节错缝大手法融合术
420000012
膝关节大手法活筋松解术
420000009
麻醉下椎间盘突出症大手法治疗</t>
  </si>
  <si>
    <t>014300000090000</t>
  </si>
  <si>
    <t>手法挤压术</t>
  </si>
  <si>
    <t>通过抚触挤压腱鞘囊肿，使囊肿破裂。</t>
  </si>
  <si>
    <t>所定价格涵盖定位、抚触、挤压等步骤所需的人力资源和基本物质资源消耗。</t>
  </si>
  <si>
    <t>420000015
腱鞘囊肿挤压术</t>
  </si>
  <si>
    <t>46</t>
  </si>
  <si>
    <t>（六）中医特殊疗法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</si>
  <si>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</si>
  <si>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</si>
  <si>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</si>
  <si>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</si>
  <si>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</si>
  <si>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0"/>
        <color theme="1"/>
        <rFont val="宋体"/>
        <charset val="134"/>
      </rPr>
      <t>01</t>
    </r>
    <r>
      <rPr>
        <sz val="10"/>
        <rFont val="宋体"/>
        <charset val="134"/>
      </rPr>
      <t>脊柱针刀疗法加收30%</t>
    </r>
  </si>
  <si>
    <t>1.头部、躯干、单肢、单手、单足、脊柱可分别按一个部位计价；2.同一疾病治疗过程中涉及多个部位的，按疾病发生部位计费。如颈椎病涉及颈椎、上肢、手部等多个部位针刀治疗的，仅可收取脊柱针刀计费；
3.每日限收取2个计价单位，同一疾病限每5天计费一次。</t>
  </si>
  <si>
    <t>470000005
小针刀治疗
B430000031
铍针
B410000014
钩活治疗</t>
  </si>
  <si>
    <t>014600000020000</t>
  </si>
  <si>
    <t>点穴疗法</t>
  </si>
  <si>
    <t>通过对穴位或局部点压施术，起到缓解症状或治疗疾病的作用。</t>
  </si>
  <si>
    <t>所定价格涵盖定位、施压等人力资源和基本物质资源消耗。</t>
  </si>
  <si>
    <t>不得与中医推拿疗法项目同时收费</t>
  </si>
  <si>
    <t>430000003
手指点穴</t>
  </si>
  <si>
    <t>014600000030000</t>
  </si>
  <si>
    <t>中医烙法</t>
  </si>
  <si>
    <t>通过烙具烙烫病变部位，起到缓解症状或治疗疾病的作用。</t>
  </si>
  <si>
    <t>所定价格涵盖定位、消毒、烙烫等人力资源和基本物质资源消耗。</t>
  </si>
  <si>
    <t>470000007
扁桃体烙法治疗</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</si>
  <si>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</si>
  <si>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</si>
  <si>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</si>
  <si>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</si>
  <si>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</si>
  <si>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470000001
白内障针拨术
470000002
白内障针拨吸出术
470000003
白内障针拨套出术</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</si>
  <si>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</si>
  <si>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</si>
  <si>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</si>
  <si>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</si>
  <si>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</si>
  <si>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F47000002
足底反射治疗</t>
  </si>
  <si>
    <t>014600000060000</t>
  </si>
  <si>
    <t>红皮病清消治疗</t>
  </si>
  <si>
    <t>针对红皮病病变部位进行清创处理、中药外敷，起到促进皮损愈合的作用。</t>
  </si>
  <si>
    <t>所定价格涵盖消毒、清创、敷药、包扎等人力资源和基本物质资源消耗。</t>
  </si>
  <si>
    <t>470000006
红皮病清消术</t>
  </si>
  <si>
    <t>透析</t>
  </si>
  <si>
    <t>使用说明：
1.本类价格项目指以透析治疗为重点，按照服务产出设立的医疗服务价格项目。
2.本类价格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4.本类价格项目所称“扩展项”，指同一项目下以不同方式提供或在不同场景应用时，只扩展价格项目适用范围、不额外加价的一类子项，子项的价格按主项目执行。
5.本类价格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不包含连续性肾脏替代治疗用置换液）、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6.本类价格项目价格构成中所称的“穿刺”为主项操作涉及的必要穿刺步骤。
7.本类价格项目中涉及“包括……”“……等”的，属于开放型表述，所指对象不仅局限于表述中列明的事项，也包括未列明的同类事项。
8.本类价格项目中价格项目可应用人工智能辅助进行的，可直接按主项目收费，不同时收费。
9.本类价格项目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10.本类项目里所称的“儿童”，指6周岁及以下。周岁的计算方法以法律的相关规定为准。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</si>
  <si>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</si>
  <si>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</si>
  <si>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</si>
  <si>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</si>
  <si>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1.本项目中的“监测”指：血温、血压、在线清除率、血容量监测，医院未完成全部四项监测事项的，每少一项，减收2元。
2.不得与“血液滤过费”“血液灌流费”项目同时收取。</t>
  </si>
  <si>
    <t>311000006血液透析311000012血透监测</t>
  </si>
  <si>
    <t>013110000010001</t>
  </si>
  <si>
    <t>血液透析费（血压、在线清除率、血容量监测）</t>
  </si>
  <si>
    <t>013110000010002</t>
  </si>
  <si>
    <t>血液透析费（血压、在线清除率）</t>
  </si>
  <si>
    <t>013110000010003</t>
  </si>
  <si>
    <t>血液透析费（血压）</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</si>
  <si>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</si>
  <si>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</si>
  <si>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</si>
  <si>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</si>
  <si>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本项目中的“监测”指：血温、血压、在线清除率、血容量监测，医院未完成全部四项监测事项的，每少一项，减收2元。</t>
  </si>
  <si>
    <t>311000007血液滤过311000012血透监测</t>
  </si>
  <si>
    <t>013110000020001</t>
  </si>
  <si>
    <t>血液滤过费（血压、在线清除率、血容量监测）</t>
  </si>
  <si>
    <t>013110000020002</t>
  </si>
  <si>
    <t>血液滤过费（血压、在线清除率）</t>
  </si>
  <si>
    <t>013110000020003</t>
  </si>
  <si>
    <t>血液滤过费（血压）</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</si>
  <si>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</si>
  <si>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</si>
  <si>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</si>
  <si>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</si>
  <si>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311000008血液透析滤过311000012血透监测</t>
  </si>
  <si>
    <t>013110000030001</t>
  </si>
  <si>
    <t>血液透析滤过费（血压、在线清除率、血容量监测）</t>
  </si>
  <si>
    <t>013110000030002</t>
  </si>
  <si>
    <t>血液透析滤过费（血压、在线清除率）</t>
  </si>
  <si>
    <t>013110000030003</t>
  </si>
  <si>
    <t>血液透析滤过费（血压）</t>
  </si>
  <si>
    <t>013110000040000</t>
  </si>
  <si>
    <t>血液灌流费</t>
  </si>
  <si>
    <r>
      <rPr>
        <sz val="10"/>
        <rFont val="宋体"/>
        <charset val="134"/>
      </rPr>
      <t>通过吸附原理</t>
    </r>
    <r>
      <rPr>
        <sz val="10"/>
        <rFont val="Times New Roman"/>
        <charset val="0"/>
      </rPr>
      <t>‌</t>
    </r>
    <r>
      <rPr>
        <sz val="10"/>
        <rFont val="宋体"/>
        <charset val="134"/>
      </rPr>
      <t>直接结合血液中的中大分子及蛋白结合毒素。</t>
    </r>
  </si>
  <si>
    <t>所定价格涵盖消毒、穿刺、建立通路、连接管路、参数设置、血液灌流、回输、封管、处理用物等步骤所需的人力资源和基本物质资源消耗。</t>
  </si>
  <si>
    <t>311000010血液灌流</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</si>
  <si>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</si>
  <si>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</si>
  <si>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</si>
  <si>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</si>
  <si>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 xml:space="preserve">311000006血液透析
311000010血液灌流
311000012血透监测
</t>
  </si>
  <si>
    <t>013110000050001</t>
  </si>
  <si>
    <t>血液透析灌流费（血压、在线清除率、血容量监测）</t>
  </si>
  <si>
    <t>013110000050002</t>
  </si>
  <si>
    <t>血液透析灌流费（血压、在线清除率）</t>
  </si>
  <si>
    <t>013110000050003</t>
  </si>
  <si>
    <t>血液透析灌流费（血压）</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</si>
  <si>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</si>
  <si>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</si>
  <si>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</si>
  <si>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</si>
  <si>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01双重血浆置换30%</t>
  </si>
  <si>
    <t>540000002血浆置换
s310905003人工肝治疗</t>
  </si>
  <si>
    <t>013110000060001</t>
  </si>
  <si>
    <t>血浆置换费-双重血浆置换30%</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</si>
  <si>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</si>
  <si>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</si>
  <si>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</si>
  <si>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</si>
  <si>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3110000091血浆吸附</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</si>
  <si>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</si>
  <si>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</si>
  <si>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</si>
  <si>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</si>
  <si>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01连续性血浆吸附滤过治疗加收30%</t>
  </si>
  <si>
    <t>311000011连续性血液净化
3110000111连续性血液净化
3110000112连续性血液净化</t>
  </si>
  <si>
    <t>013110000080001</t>
  </si>
  <si>
    <t>连续性肾脏替代治疗费-连续性血浆吸附滤过治疗加收30%</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</si>
  <si>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</si>
  <si>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</si>
  <si>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</si>
  <si>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</si>
  <si>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311000003腹膜透析换液</t>
  </si>
  <si>
    <t>013110000100000</t>
  </si>
  <si>
    <t>腹膜透析费（自动）</t>
  </si>
  <si>
    <t>通过设备进行肾脏替代治疗，清除毒素和/或水分。</t>
  </si>
  <si>
    <t>所定价格涵盖设备准备、透析管连接、设备运行、引流液收集、记录等步骤所需的人力资源和基本物质资源消耗。</t>
  </si>
  <si>
    <t>311000002腹透机自动腹膜透析</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</si>
  <si>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</si>
  <si>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</si>
  <si>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</si>
  <si>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</si>
  <si>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超过7个小时按7个小时计费。</t>
  </si>
  <si>
    <t>311000043家庭腹膜透析治疗指导</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</si>
  <si>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</si>
  <si>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</si>
  <si>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</si>
  <si>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</si>
  <si>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</si>
  <si>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</si>
  <si>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311000044家庭腹膜透析治疗</t>
  </si>
  <si>
    <t>013110000130000</t>
  </si>
  <si>
    <t>透析管路处理费</t>
  </si>
  <si>
    <t>溶解透析管路内栓塞物，恢复透析管路通畅。</t>
  </si>
  <si>
    <t>所定价格涵盖消毒、反复溶栓药物注射、留置、抽取、封管、处理用物等步骤所需的人力资源和基本物质资源消耗。</t>
  </si>
  <si>
    <t>每30天限支付2次</t>
  </si>
  <si>
    <t>013110000140000</t>
  </si>
  <si>
    <t>腹膜透析外管更换费</t>
  </si>
  <si>
    <t>通过各种方式更换腹膜透析外接短管。</t>
  </si>
  <si>
    <t>所定价格涵盖消毒、更换管路、封管、处理用物等步骤所需的人力资源和基本物质资源消耗。</t>
  </si>
  <si>
    <t>311000004腹膜透析换管</t>
  </si>
  <si>
    <t>013110000150000</t>
  </si>
  <si>
    <t>腹膜平衡试验费</t>
  </si>
  <si>
    <t>对腹膜功能进行检测，调整腹膜透析方案。</t>
  </si>
  <si>
    <t>所定价格涵盖腹透换液、留取标本、测量、计算、出具方案、处理用物等步骤所需的人力资源和基本物质资源消耗。</t>
  </si>
  <si>
    <t>311000005腹膜平衡试验</t>
  </si>
  <si>
    <t>013311000010000</t>
  </si>
  <si>
    <t>腹膜透析置管费</t>
  </si>
  <si>
    <t>通过各种方式放置腹膜透析导管。</t>
  </si>
  <si>
    <t>所定价格涵盖消毒、切开、穿刺或分离、置管、试水通畅、缝合、处理用物等步骤所需的人力资源和基本物质资源消耗。</t>
  </si>
  <si>
    <t>311000001腹膜透析置管术</t>
  </si>
  <si>
    <t>013311000010001</t>
  </si>
  <si>
    <t>腹膜透析置管费-儿童加收30%</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</si>
  <si>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</si>
  <si>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</si>
  <si>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</si>
  <si>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</si>
  <si>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</si>
  <si>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</si>
  <si>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腹膜透析换管费-儿童加收30%</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</si>
  <si>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</si>
  <si>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</si>
  <si>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</si>
  <si>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</si>
  <si>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</si>
  <si>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</si>
  <si>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</si>
  <si>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</si>
  <si>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</si>
  <si>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</si>
  <si>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</si>
  <si>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腹膜透析导管复位费（手术复位）-儿童加收30%</t>
  </si>
  <si>
    <t>013110000170000</t>
  </si>
  <si>
    <t>腹膜透析导管取出费</t>
  </si>
  <si>
    <t>通过各种方式取出腹膜透析导管。</t>
  </si>
  <si>
    <t>所定价格涵盖消毒、切开、分离、拔管、缝合等步骤所需的人力资源和基本物质资源消耗。</t>
  </si>
  <si>
    <t>长期血液透析导管拔除术按此项目收费。</t>
  </si>
  <si>
    <t>3110000011透析导管拔管术</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</si>
  <si>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</si>
  <si>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</si>
  <si>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</si>
  <si>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</si>
  <si>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1.不与“腹膜透析换管费”同时收取。
2.长期血液透析导管感染清创按此项目收费。</t>
  </si>
  <si>
    <t>311000045腹膜透析导管感染外涤纶套清除术</t>
  </si>
  <si>
    <t>康复</t>
  </si>
  <si>
    <r>
      <rPr>
        <sz val="10"/>
        <rFont val="宋体"/>
        <charset val="134"/>
        <scheme val="minor"/>
      </rPr>
      <t xml:space="preserve">使用说明：
</t>
    </r>
    <r>
      <rPr>
        <sz val="10"/>
        <rFont val="宋体"/>
        <charset val="134"/>
      </rPr>
      <t>1.本类项目指按照功能障碍类型设立的康复评定、康复治疗类价格项目。</t>
    </r>
    <r>
      <rPr>
        <sz val="10"/>
        <rFont val="宋体"/>
        <charset val="134"/>
        <scheme val="minor"/>
      </rPr>
      <t xml:space="preserve">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6.本类项目中涉及“包括……”“……等”的，属于开放型表述，所指对象不仅局限于表述中列明的事项，也包括未列明的同类事项。
7.本类项目所称的“人工智能辅助检查或训练”是指应用人工智能技术辅助进行的康复检查或训练，可直接按主项目收费，不得与主项同时收费。
8.本类项目中指的团体训练人数不得超过15人。
9.康复训练项目计价时间段以半小时为基价，根据实际开展时长累加计费至封顶时长，同一计价时间段内不得与其他康复类医疗服务价格项目叠加计费。</t>
    </r>
  </si>
  <si>
    <t>51</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</si>
  <si>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</si>
  <si>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</si>
  <si>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</si>
  <si>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</si>
  <si>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</si>
  <si>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01人工智能辅助检查</t>
  </si>
  <si>
    <t>不与临床量表项目同时收取。</t>
  </si>
  <si>
    <t>限认知知觉功能障碍患者，一个疾病过程支付不超过4次。（包含扩展项目合并计算）。</t>
  </si>
  <si>
    <t>340200012认知知觉功能检查340200014失认失用评定
340200013记忆力评定
340200016记忆广度检查</t>
  </si>
  <si>
    <t>015100000020000</t>
  </si>
  <si>
    <t>吞咽功能检查</t>
  </si>
  <si>
    <t>应用各种筛查技术以及食物稠度粘度测试等临床吞咽功能检查方式，对影响患者吞咽过程的器官结构及功能进行检查，做出吞咽功能有无障碍及严重程度的判断。</t>
  </si>
  <si>
    <t>一个疾病过程支付不超过3次。（包含扩展项目合并计算）。</t>
  </si>
  <si>
    <t>340200011吞咽功能障碍评定</t>
  </si>
  <si>
    <t>015100000030000</t>
  </si>
  <si>
    <t>言语功能检查</t>
  </si>
  <si>
    <r>
      <rPr>
        <sz val="10"/>
        <rFont val="宋体"/>
        <charset val="134"/>
      </rPr>
      <t>应用言语</t>
    </r>
    <r>
      <rPr>
        <sz val="10"/>
        <rFont val="Times New Roman"/>
        <charset val="0"/>
      </rPr>
      <t>-</t>
    </r>
    <r>
      <rPr>
        <sz val="10"/>
        <rFont val="宋体"/>
        <charset val="134"/>
      </rPr>
      <t>语言筛查工具及设备、构音评估方法等手段，对患者的发声、构音等言语能力及听理解、复述、朗读等语言能力进行测查分析，做出言语</t>
    </r>
    <r>
      <rPr>
        <sz val="10"/>
        <rFont val="Times New Roman"/>
        <charset val="0"/>
      </rPr>
      <t>-</t>
    </r>
    <r>
      <rPr>
        <sz val="10"/>
        <rFont val="宋体"/>
        <charset val="134"/>
      </rPr>
      <t>语言功能有无障碍及严重程度的判断。</t>
    </r>
  </si>
  <si>
    <t>限疑似言语功能障碍患者，不包括言语功能不能恢复的患者，一个疾病过程支付不超过2次。（包含扩展项目合并计算）。</t>
  </si>
  <si>
    <t>340200008言语能力评定340200009失语症检查
340200010口吃检查</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</si>
  <si>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</si>
  <si>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</si>
  <si>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</si>
  <si>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</si>
  <si>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评定间隔时间不短于14天。（包含扩展项目合并计算）。</t>
  </si>
  <si>
    <t>340200001徒手平衡功能检查
340200005手功能评定
340200004等速肌力测定
340200007步态分析检查
340200006疲劳度测定
340200002仪器平衡功能评定
340200019人体残伤测定
340200039康复评定</t>
  </si>
  <si>
    <t>015100000050000</t>
  </si>
  <si>
    <t>脏器功能检查</t>
  </si>
  <si>
    <t>应用各种工具、仪器设备等方式，对患者的运动心功能、运动肺功能、呼吸肌功能、膀胱容量等脏器功能进行检查分析，做出脏器功能有无障碍及严重程度的判断。</t>
  </si>
  <si>
    <t>340200017心功能康复评定
340200018肺功能康复评定</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</si>
  <si>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</si>
  <si>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</si>
  <si>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</si>
  <si>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52</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</si>
  <si>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</si>
  <si>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</si>
  <si>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</si>
  <si>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</si>
  <si>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</si>
  <si>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01每增加10分钟加收33%</t>
  </si>
  <si>
    <r>
      <rPr>
        <sz val="10"/>
        <rFont val="Times New Roman"/>
        <charset val="0"/>
      </rPr>
      <t>01</t>
    </r>
    <r>
      <rPr>
        <sz val="10"/>
        <rFont val="宋体"/>
        <charset val="134"/>
      </rPr>
      <t>人工智能辅助训练</t>
    </r>
  </si>
  <si>
    <t>半小时</t>
  </si>
  <si>
    <t>1.每日限计费1个小时。2.此项目价格构成已涵盖声、光、电等各种感觉刺激费用，用于同一治疗目的时不得同时收取相关物理治疗项目费用。</t>
  </si>
  <si>
    <t>015200000010001</t>
  </si>
  <si>
    <t>意识功能训练(每增加10分钟加收33%)</t>
  </si>
  <si>
    <t>10分钟</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</si>
  <si>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</si>
  <si>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</si>
  <si>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</si>
  <si>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</si>
  <si>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01人工智能辅助训练</t>
  </si>
  <si>
    <t>每日限计费1小时。</t>
  </si>
  <si>
    <t>限器质性病变导致的认知知觉功能障碍。1个疾病过程支付不超过90天。（包含扩展项目合并计算）。</t>
  </si>
  <si>
    <t>340200038认知知觉功能障碍训练
340200029引导式教育训练
311503014感觉统合治疗</t>
  </si>
  <si>
    <t>015200000020001</t>
  </si>
  <si>
    <t>认知功能训练(每增加10分钟加收33%)</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</si>
  <si>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</si>
  <si>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</si>
  <si>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</si>
  <si>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</si>
  <si>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每日限计费1个小时。</t>
  </si>
  <si>
    <t>限中、重度功能障碍；限三级医院康复科或康复专科医院使用。1个疾病过程支付不超过90天。（包含扩展项目合并计算）。</t>
  </si>
  <si>
    <t>340200037吞咽功能障碍训练</t>
  </si>
  <si>
    <t>015200000030001</t>
  </si>
  <si>
    <t>吞咽功能训练(每增加10分钟加收33%)</t>
  </si>
  <si>
    <t>015200000040000</t>
  </si>
  <si>
    <t>言语功能训练</t>
  </si>
  <si>
    <r>
      <rPr>
        <sz val="10"/>
        <rFont val="宋体"/>
        <charset val="134"/>
      </rPr>
      <t>通过各种康复手段对言语</t>
    </r>
    <r>
      <rPr>
        <sz val="10"/>
        <rFont val="Times New Roman"/>
        <charset val="0"/>
      </rPr>
      <t>-</t>
    </r>
    <r>
      <rPr>
        <sz val="10"/>
        <rFont val="宋体"/>
        <charset val="134"/>
      </rPr>
      <t>语言功能障碍进行治疗，改善言语</t>
    </r>
    <r>
      <rPr>
        <sz val="10"/>
        <rFont val="Times New Roman"/>
        <charset val="0"/>
      </rPr>
      <t>-</t>
    </r>
    <r>
      <rPr>
        <sz val="10"/>
        <rFont val="宋体"/>
        <charset val="134"/>
      </rPr>
      <t>语言功能。</t>
    </r>
  </si>
  <si>
    <t>所定价格涵盖计划制定、手法及应用不同康复设备进行言语功能训练等步骤所需的人力资源、设备成本与基本物质资源消耗。</t>
  </si>
  <si>
    <t>限器质性病变导致的中、重度语言障碍。1个疾病过程支付不超过90天。（包含扩展项目合并计算）。</t>
  </si>
  <si>
    <t>340200034言语训练
340200033口吃训练
340200035儿童听力障碍语言训练
340200036构音障碍训练
340200056发声障碍治疗</t>
  </si>
  <si>
    <t>015200000040001</t>
  </si>
  <si>
    <t>言语功能训练(每增加10分钟加收33%)</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</si>
  <si>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</si>
  <si>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</si>
  <si>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</si>
  <si>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</si>
  <si>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01每增加10分钟加收33%
11运动功能训练（水中）加收50%</t>
  </si>
  <si>
    <t>每日限计费100分钟。</t>
  </si>
  <si>
    <t>限器质性病变导致的肌力、关节活动度和平衡功能障碍的患者，1个疾病过程支付不超90天。（包含扩展项目合并计算）。</t>
  </si>
  <si>
    <t>340200020运动疗法340200021减重支持系统训练
340200024平衡功能训练
3402000241仪器平衡功能训练
340200027有氧训练
340200026关节松动训练
340200028文体训练
340200040偏瘫肢体综合训练
340200041脑瘫肢体综合训练
340200042截瘫肢体综合训练
340200030等速肌力训练
340200031作业疗法
340200020运动疗法
340200023电动起立床训练
340200025手功能训练
340200051贴扎治疗
340200055康复机器人辅助操作</t>
  </si>
  <si>
    <t>015200000050001</t>
  </si>
  <si>
    <t>运动功能训练(每增加10分钟加收33%)</t>
  </si>
  <si>
    <t>015200000050011</t>
  </si>
  <si>
    <t>运动功能训练(水中加收50%)</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</si>
  <si>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</si>
  <si>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</si>
  <si>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</si>
  <si>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</si>
  <si>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每日限收取一个计价单位。</t>
  </si>
  <si>
    <t>限器质性病变导致的脏器功能障碍的患者，1个疾病过程支付不超过90天。（包含扩展项目合并计算）。</t>
  </si>
  <si>
    <t>340200020运动疗法</t>
  </si>
  <si>
    <t>015200000070000</t>
  </si>
  <si>
    <t>辅助器具使用训练</t>
  </si>
  <si>
    <r>
      <rPr>
        <sz val="10"/>
        <rFont val="宋体"/>
        <charset val="134"/>
      </rPr>
      <t>通过选取合适的各种辅助</t>
    </r>
    <r>
      <rPr>
        <sz val="10"/>
        <rFont val="Times New Roman"/>
        <charset val="0"/>
      </rPr>
      <t>(</t>
    </r>
    <r>
      <rPr>
        <sz val="10"/>
        <rFont val="宋体"/>
        <charset val="134"/>
      </rPr>
      <t>器</t>
    </r>
    <r>
      <rPr>
        <sz val="10"/>
        <rFont val="Times New Roman"/>
        <charset val="0"/>
      </rPr>
      <t>)</t>
    </r>
    <r>
      <rPr>
        <sz val="10"/>
        <rFont val="宋体"/>
        <charset val="134"/>
      </rPr>
      <t>具，结合日常生活活动的训练，提高患者使用辅助器具的能力。</t>
    </r>
  </si>
  <si>
    <t>所定价格涵盖计划制定、各种辅助(器)具训练等步骤所需的人力资源和基本物质资源消耗。</t>
  </si>
  <si>
    <t>限需要长期使用各种辅助(器)具且能够自行操作的患者，支付不超过30天。（包含扩展项目合并计算）。</t>
  </si>
  <si>
    <t>340200022轮椅功能训练</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</si>
  <si>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</si>
  <si>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</si>
  <si>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</si>
  <si>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</si>
  <si>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限器质性病变导致的生活、工作能力障碍。1个疾病过程支付不超过90天。（包含扩展项目合并计算）。</t>
  </si>
  <si>
    <t>340200031作业疗法340200003日常生活能力评定</t>
  </si>
  <si>
    <t>015200000080001</t>
  </si>
  <si>
    <t>生活技能康复训练(每增加10分钟加收33%)</t>
  </si>
  <si>
    <t>015200000090000</t>
  </si>
  <si>
    <t>职业技能康复训练</t>
  </si>
  <si>
    <t>通过各种康复手段（含徒手、仪器或器械）对患者进行独立职业技能、工作模拟等多方面康复训练，改善患者从日常生活到职业生涯全方位的能力。</t>
  </si>
  <si>
    <t>限法定就业年龄段且有就业意愿，经过PARQ医学筛查适合进行职业功能训练的患者，支付不超过90天。（包含扩展项目合并计算）。</t>
  </si>
  <si>
    <t>340200032职业功能训练340200015职业能力评定</t>
  </si>
  <si>
    <t>015200000090001</t>
  </si>
  <si>
    <t>职业技能康复训练(每增加10分钟加收33%)</t>
  </si>
  <si>
    <t>015200000100000</t>
  </si>
  <si>
    <t>神经发育障碍康复训练（个体）</t>
  </si>
  <si>
    <t>采用一对一的形式，根据患者发育和能力评估结果制定计划，对患者进行技能训练，帮助患儿提升能力。</t>
  </si>
  <si>
    <t>限6周岁及以下儿童使用时支付。</t>
  </si>
  <si>
    <t>340200029引导式教育训练
311503014感觉统合治疗</t>
  </si>
  <si>
    <t>015200000100001</t>
  </si>
  <si>
    <t>神经发育障碍康复训练（个体）(每增加10分钟加收33%)</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</si>
  <si>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</si>
  <si>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</si>
  <si>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</si>
  <si>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</si>
  <si>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神经发育障碍康复训练（团体）(每增加10分钟加收33%)</t>
  </si>
  <si>
    <t>综合诊查</t>
  </si>
  <si>
    <t>使用说明：
1.本类项目指以综合诊查为重点，按照诊查方式的服务产出设立的价格项目。
2.本类项目所称“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4.本类项目所称“扩展项”，指同一项目下以不同方式提供或在不同场景应用时，只扩展价格项目适用范围、不额外加价的一类子项，执行主项目价格及计价说明。
5.本类项目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6.本类项目所称“计价单位”中的“学科”划分以医院内部实际设置科室为准。
7.本类项目中属于住院患者按日收费的，实行计入不计出，即入院当天按一天计算收费，出院当天不计算收费。当日入院当日出院的，可收取当日费用。日间病房不得收取床位费。
8.病房内加床的，加床后病房内统一执行实际床位数的价格标准。
9.本类项目所称的“儿童”，指6周岁及以下。周岁的计算方法以法律的相关规定为准。
10.本类项目中涉及“包括……”“……等”的，属于开放型表述，所指对象不仅局限于表述中列明的事项，也包括未列明的同类事项。
11.本类项目所指“安宁疗护”中所含具体服务事项，以国家卫生行业主管部门文件为准。</t>
  </si>
  <si>
    <t>C</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</si>
  <si>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</si>
  <si>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</si>
  <si>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</si>
  <si>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</si>
  <si>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01副主任医师加收市6元、区/县4元、基层2元
02主任医师加收市10元、区/县7元、基层5元
03知名专家加收自主定价
04儿童加收0.7元</t>
  </si>
  <si>
    <t>1.从接诊到出诊断结果只收一次诊查费。2.体检费按照此项目收费，且一次完整体检过程仅收取一次。3.“知名专家”指享受国务院特殊津贴的医师、两院院士、国医大师、国家名中医。</t>
  </si>
  <si>
    <t>门诊诊查费（普通门诊、副主任医师、主任医师支付标准5元/次，知名专家支付标准20元/次）</t>
  </si>
  <si>
    <t>110200101一般医师
110200102主治医师
1101000011.挂号费
1102001门诊诊查费
110600001体检费
1301000011.婴幼儿健康体检
1308000018.建立健康档案
130900001健康咨询
130900002疾病健康教育
140100006营养状况评估与咨询</t>
  </si>
  <si>
    <t>011102020010001</t>
  </si>
  <si>
    <t>门诊诊查费（普通门诊）-副主任医师（加收）</t>
  </si>
  <si>
    <t>110200103副主任医师</t>
  </si>
  <si>
    <t>011102020010002</t>
  </si>
  <si>
    <t>门诊诊查费（普通门诊）-主任医师（加收）</t>
  </si>
  <si>
    <t>110200104主任医师
1102001052省级知名专家
1102001051国家级知名专家</t>
  </si>
  <si>
    <t>371102020010001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</si>
  <si>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</si>
  <si>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</si>
  <si>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</si>
  <si>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</si>
  <si>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</si>
  <si>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01副主任医师加收市6元、区/县4元、基层2元
02主任医师加收市10元、区/县7元、基层5元
03知名专家加收自主定价
04儿童加收0.9元</t>
  </si>
  <si>
    <t>1.单次就诊不与“门诊诊查费（普通）”同时收费。2.从接诊到出诊断结果只收一次诊查费。3.“知名专家”指享受国务院特殊津贴的医师、两院院士、国医大师、国家名中医。</t>
  </si>
  <si>
    <t>110200101一般医师
110200102主治医师
1101000011.挂号费
1102001门诊诊查费
s480000001高血压中医辩证分型
F48000001辩证施膳指导
F48000002脉图诊断
F48000003中医体质辨识及调理方案设计</t>
  </si>
  <si>
    <t>011102020020001</t>
  </si>
  <si>
    <t>门诊诊查费（中医辨证论治）-副主任医师（加收）</t>
  </si>
  <si>
    <t>011102020020002</t>
  </si>
  <si>
    <t>门诊诊查费（中医辨证论治）-主任医师（加收）</t>
  </si>
  <si>
    <t>371102020020001</t>
  </si>
  <si>
    <t>门诊诊查费（中医辨证论治）-儿童（加收）</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</si>
  <si>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</si>
  <si>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</si>
  <si>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</si>
  <si>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</si>
  <si>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</si>
  <si>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</si>
  <si>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</si>
  <si>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</si>
  <si>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</si>
  <si>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1101000011.挂号费</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</si>
  <si>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</si>
  <si>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</si>
  <si>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</si>
  <si>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</si>
  <si>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1.不与各类“门诊诊查费”和“注射费”同时收费。2.乡镇卫生院和社区卫生服务机构按10元收费，村级按8元收费。3.将一般诊疗费纳入家庭医生签约服务包按人头付费的，不再单独收取一般诊疗费。</t>
  </si>
  <si>
    <t>110200401基层一般诊疗费
110200402村级一般诊疗费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</si>
  <si>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</si>
  <si>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</si>
  <si>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</si>
  <si>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</si>
  <si>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01儿童加收市2.1元、区/县1.5元、基层1.1元</t>
  </si>
  <si>
    <t>1102003001急诊诊查费
1101000011.挂号费</t>
  </si>
  <si>
    <t>371102020060001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</si>
  <si>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</si>
  <si>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</si>
  <si>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</si>
  <si>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</si>
  <si>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</si>
  <si>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01急诊抢救室加收50%</t>
  </si>
  <si>
    <t>1.针对未满足住院条件或因各种原因无法办理住院的急诊留观患者收费。
2.当天转住院的，急诊诊查费（留观）与住院诊查费用（普通）不得同时收取。
3.超过半日不足24小时按一日计算，不足半日按半日计算</t>
  </si>
  <si>
    <t>110900004急诊留观、床位费
110300001急诊监护费</t>
  </si>
  <si>
    <t>011102020070001</t>
  </si>
  <si>
    <t>急诊诊查费（留观）-急诊抢救室（加收）</t>
  </si>
  <si>
    <t>011102020070002</t>
  </si>
  <si>
    <t>急诊诊查费（留观)(不足半日减半收取）</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</si>
  <si>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</si>
  <si>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</si>
  <si>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</si>
  <si>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</si>
  <si>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1102002001住院诊查费
140100006营养状况评估与咨询
s480000001高血压中医辩证分型
F48000001辩证施膳指导
F48000002脉图诊断
F48000003中医体质辨识及调理方案设计</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</si>
  <si>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</si>
  <si>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</si>
  <si>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</si>
  <si>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</si>
  <si>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5.以两个学科为基准价，每增加一个学科加收50%，加收不超过3个学科。</t>
  </si>
  <si>
    <t>B111200002多学科诊疗（MDT）</t>
  </si>
  <si>
    <t>011106000010001</t>
  </si>
  <si>
    <t>多学科诊疗费(两个学科以上每增加一个学科加收50%，加收不超过3个科室)</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</si>
  <si>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</si>
  <si>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</si>
  <si>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</si>
  <si>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</si>
  <si>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01副主任医师加收市12.5元、区/县11.9元、基层11.3元
02主任医师加收市25元、区/县23.8元、基层22.5元</t>
  </si>
  <si>
    <t>学科·次</t>
  </si>
  <si>
    <t>护理、药学不作为单独临床学科计价。</t>
  </si>
  <si>
    <t>111200001院内会诊
270800007疑难病理会诊
270800008普通病理会诊</t>
  </si>
  <si>
    <t>011106000020001</t>
  </si>
  <si>
    <t>会诊费（院内）-副主任医师（加收）</t>
  </si>
  <si>
    <t>011106000020002</t>
  </si>
  <si>
    <t>会诊费（院内）-正主任医师（加收）</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</si>
  <si>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</si>
  <si>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</si>
  <si>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</si>
  <si>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</si>
  <si>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01副主任医师加收自主定价
02主任医师加收自主定价</t>
  </si>
  <si>
    <t>1.院外会诊按照“上门服务费+会诊费（院外）”的方式收费。
2.护理、药学不作为单独临床学科计价。</t>
  </si>
  <si>
    <t>210400001院外影像学会诊
250201003院外疑难骨髓涂片会诊</t>
  </si>
  <si>
    <t>011106000030001</t>
  </si>
  <si>
    <t>会诊费（院外）-副主任医师（加收）</t>
  </si>
  <si>
    <t>111000001副主任医师</t>
  </si>
  <si>
    <t>011106000030002</t>
  </si>
  <si>
    <t>会诊费（院外）-正主任医师（加收）</t>
  </si>
  <si>
    <t>111000002主任医师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</si>
  <si>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</si>
  <si>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</si>
  <si>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</si>
  <si>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</si>
  <si>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4.县级医疗机构对基层医疗机构开展的远程会诊服务，按照其“院内会诊”标准收费。</t>
  </si>
  <si>
    <t>111000004远程会诊
11100000401副主任医师
11100000402主任医师</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</si>
  <si>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</si>
  <si>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</si>
  <si>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</si>
  <si>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</si>
  <si>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02主任医师加收
03知名专家加收</t>
  </si>
  <si>
    <t>收费范围限国家卫生健康主管部门准许通过互联网方式开展的首诊服务。该项目目前处于未激活状态，待国家卫健委另行规定激活后生效。</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</si>
  <si>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</si>
  <si>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</si>
  <si>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</si>
  <si>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</si>
  <si>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</si>
  <si>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110200106互联网复诊</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</si>
  <si>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</si>
  <si>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</si>
  <si>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</si>
  <si>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</si>
  <si>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3.不足12小时减半收费。</t>
  </si>
  <si>
    <t>310701008遥测心电监护
310701009心电监测电话传输</t>
  </si>
  <si>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</si>
  <si>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</si>
  <si>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</si>
  <si>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</si>
  <si>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</si>
  <si>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</si>
  <si>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达不到服务产出和必备设施要求的，不能超过驻郑省管公立医疗机构83元/床日收费。</t>
  </si>
  <si>
    <t>110900101单人间
110900000医疗废物处置费</t>
  </si>
  <si>
    <t>011105000010001</t>
  </si>
  <si>
    <t>床位费（单人间）(达不到配套设施）</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</si>
  <si>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</si>
  <si>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</si>
  <si>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</si>
  <si>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</si>
  <si>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达不到必备设施要求的，按照85%计费。</t>
  </si>
  <si>
    <t>110900102双人间
110900000医疗废物处置费</t>
  </si>
  <si>
    <t>011105000020001</t>
  </si>
  <si>
    <t>床位费（二人间）(达不到配套设施按85%收取）</t>
  </si>
  <si>
    <t>011105000030000</t>
  </si>
  <si>
    <t>床位费（三人间）</t>
  </si>
  <si>
    <t>指住院期间为患者提供的三人病房床位及相关设施。</t>
  </si>
  <si>
    <t>110900103三人间
110900000医疗废物处置费</t>
  </si>
  <si>
    <t>011105000030001</t>
  </si>
  <si>
    <t>床位费（三人间）(达不到配套设施按85%收取）</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</si>
  <si>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</si>
  <si>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</si>
  <si>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</si>
  <si>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</si>
  <si>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</si>
  <si>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110900104四人及以上
110900000医疗废物处置费
110900105病房加床</t>
  </si>
  <si>
    <t>011105000040100</t>
  </si>
  <si>
    <t>床位费（多人间）(临时床位）</t>
  </si>
  <si>
    <t>011105000040001</t>
  </si>
  <si>
    <t>床位费（多人间）(达不到配套设施按85%收取）</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</si>
  <si>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</si>
  <si>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</si>
  <si>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</si>
  <si>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</si>
  <si>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</si>
  <si>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110900004急诊留观、床位费110900000医疗废物处置费</t>
  </si>
  <si>
    <t>011105000050001</t>
  </si>
  <si>
    <t>床位费（急诊留观）(急诊抢救室加收）</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</si>
  <si>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</si>
  <si>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</si>
  <si>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</si>
  <si>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</si>
  <si>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</si>
  <si>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110900500重症监护病房床位费
110900000医疗废物处置费</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</si>
  <si>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</si>
  <si>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</si>
  <si>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</si>
  <si>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</si>
  <si>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
2.不与其他床位费同时收取。
3.空气洁净度达到5级的非单人间层流洁净装置病床，在相应床位费基础上加收，市级43元、区/县39.6元、基层35元。</t>
  </si>
  <si>
    <t>1109002001层流洁净病房床位费（5级）
1109002002层流洁净病房床位费（6级）
1109002003层流洁净病房床位费（7-8.5级）
110900201层流洁净装置病床加收
110900000医疗废物处置费</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</si>
  <si>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</si>
  <si>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</si>
  <si>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</si>
  <si>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</si>
  <si>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110900005特殊防护病房床位费110900000医疗废物处置费</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</si>
  <si>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</si>
  <si>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</si>
  <si>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</si>
  <si>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</si>
  <si>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01母婴同室新生儿减收市级11.5元、区/县9.4元、基层7.3元</t>
  </si>
  <si>
    <t>1.早产儿按照纠正胎龄计算出生天数。
2.可与产妇床位费同时收取。</t>
  </si>
  <si>
    <t>110900000医疗废物处置费</t>
  </si>
  <si>
    <t>011105000090001</t>
  </si>
  <si>
    <t>床位费（新生儿)(母婴同室减收）</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</si>
  <si>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</si>
  <si>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</si>
  <si>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</si>
  <si>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</si>
  <si>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不得与床位费同时收取。</t>
  </si>
  <si>
    <t>311202011新生儿暖箱
3112020110新生儿多功能暖箱治疗</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</si>
  <si>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</si>
  <si>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</si>
  <si>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</si>
  <si>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</si>
  <si>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1.限二级及以下医疗机构收取。建床后，医疗机构继续上门提供巡诊、护理等各类医疗服务的，按照“上门服务费+医疗服务价格”的方式收费即可，不再以“家庭病床+某服务”的方式设立医疗服务价格项目。2.每建床周期限收取1次。3.与上门服务费不能同时收取。</t>
  </si>
  <si>
    <t>130600001家庭病床建床费</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</si>
  <si>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</si>
  <si>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</si>
  <si>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</si>
  <si>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</si>
  <si>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</si>
  <si>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自主定价</t>
  </si>
  <si>
    <t>1.此项目指非家庭病房建床的上门服务费。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</si>
  <si>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1402000012上门服务费（非家庭病房）</t>
  </si>
  <si>
    <t>上门服务费（10公里以内）</t>
  </si>
  <si>
    <t>011107000010001</t>
  </si>
  <si>
    <t>上门服务费（10公里-25公里（含））</t>
  </si>
  <si>
    <t>011107000010002</t>
  </si>
  <si>
    <t>上门服务费（25公里以上）</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</si>
  <si>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</si>
  <si>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</si>
  <si>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</si>
  <si>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</si>
  <si>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120200001抢救费</t>
  </si>
  <si>
    <t>011104000020000</t>
  </si>
  <si>
    <t>院内抢救费（复杂）</t>
  </si>
  <si>
    <t>针对急危重症患者，由两个及以上临床学科医务人员联合制定抢救方案，在院内组织开展现场紧急救治，不含心肺复苏术。</t>
  </si>
  <si>
    <t>310607004急救单独开舱治疗
310607005舱内抢救
311400045烧伤抢救(大)
311400046烧伤抢救(中)
311400047烧伤抢救(小)
311400048烧伤复合伤抢救</t>
  </si>
  <si>
    <t>011104000030000</t>
  </si>
  <si>
    <t>心肺复苏术</t>
  </si>
  <si>
    <t>指手术室内外所有行心肺复苏的治疗，使患者恢复自主循环和呼吸。</t>
  </si>
  <si>
    <t>所定价格涵盖组织人员、观察、实施心肺复苏等所需的人力资源和基本物质资源消耗。</t>
  </si>
  <si>
    <t>330100012心肺复苏术</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</si>
  <si>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</si>
  <si>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</si>
  <si>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</si>
  <si>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</si>
  <si>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</si>
  <si>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110400001院前急救费</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</si>
  <si>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</si>
  <si>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</si>
  <si>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</si>
  <si>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</si>
  <si>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0"/>
        <rFont val="宋体"/>
        <charset val="134"/>
      </rPr>
      <t>不与各类</t>
    </r>
    <r>
      <rPr>
        <sz val="10"/>
        <rFont val="Times New Roman"/>
        <charset val="0"/>
      </rPr>
      <t>“</t>
    </r>
    <r>
      <rPr>
        <sz val="10"/>
        <rFont val="宋体"/>
        <charset val="134"/>
      </rPr>
      <t>住院诊查费</t>
    </r>
    <r>
      <rPr>
        <sz val="10"/>
        <rFont val="Times New Roman"/>
        <charset val="0"/>
      </rPr>
      <t>”</t>
    </r>
    <r>
      <rPr>
        <sz val="10"/>
        <rFont val="宋体"/>
        <charset val="134"/>
      </rPr>
      <t>和</t>
    </r>
    <r>
      <rPr>
        <sz val="10"/>
        <rFont val="Times New Roman"/>
        <charset val="0"/>
      </rPr>
      <t>“</t>
    </r>
    <r>
      <rPr>
        <sz val="10"/>
        <rFont val="宋体"/>
        <charset val="134"/>
      </rPr>
      <t>分级护理</t>
    </r>
    <r>
      <rPr>
        <sz val="10"/>
        <rFont val="Times New Roman"/>
        <charset val="0"/>
      </rPr>
      <t>”</t>
    </r>
    <r>
      <rPr>
        <sz val="10"/>
        <rFont val="宋体"/>
        <charset val="134"/>
      </rPr>
      <t>同时收费。</t>
    </r>
  </si>
  <si>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</si>
  <si>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</si>
  <si>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</si>
  <si>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</si>
  <si>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01高层人力转运加收自主定价</t>
  </si>
  <si>
    <t>公里</t>
  </si>
  <si>
    <t>1.本项目按照基础费用和里程费用相结合的计价方式收费，含10公里，以后每公里3元。
2.急危重症需要使用ECMO、有创呼吸机等生命维持系统带机转运的，按照“救护车转运费+相应设备治疗价格项目”计费。
3.非急救转运参照本项目收费。
4.高层（指三楼及以上不具备电梯转运条件）无电梯的人力转运，医疗机构可自主定价。</t>
  </si>
  <si>
    <t>110500001救护车
110500002担架队服务费</t>
  </si>
  <si>
    <t>011109000020002</t>
  </si>
  <si>
    <t>救护车转运费-10公里以上每公里加收</t>
  </si>
  <si>
    <t>011109000020001</t>
  </si>
  <si>
    <t>救护车转运费-高层无电梯的人力转运加收（三层及以上）</t>
  </si>
  <si>
    <t>层</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</si>
  <si>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</si>
  <si>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</si>
  <si>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</si>
  <si>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</si>
  <si>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F11050003航空医疗救护</t>
  </si>
  <si>
    <t>超声检查</t>
  </si>
  <si>
    <t>使用说明：
1.本类项目指以超声检查为重点，按检查方式的服务产出设立的价格项目。
2.本类项目所称“价格构成”，指项目价格应涵盖的各类资源消耗，用于确定计价单元的边界，不应作为临床技术标准理解，不是实际操作方式、路径、步骤、程序的强制性要求。本类别项目价格构成包含检查报告及照片打印费。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4.本类项目所称“扩展项”，指同一项目下以不同方式提供或在不同场景应用时，只扩展价格项目适用范围、不额外加价的一类子项，扩展项执行主项目价格及计价说明。
5.本类项目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6.本类项目所称“床旁检查”，指因患者病情危重或无法自行前往检查科室，由检查科室人员移动设备至患者病床旁进行检查。
7.本类项目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本类项目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9.本类项目所称“对比剂”含药品及非药品类对比剂，非药品类对比剂包含在价格构成中，药品类对比剂按药品管理收费。
10.本类项目涉及的对比分析类检查类项目，可按照实际检查次数收费，例如胆囊和胆道收缩功能检查、膀胱残余尿量检查、手术或治疗前后对照检查等，可在出具报告时体现两次检查的不同结论。
11.本类项目所称的“人工智能辅助诊断”是指应用人工智能技术辅助进行的超声检查诊断，不得与主项目同时收费。
12.本类项目中涉及“包括……”“……等”的，属于开放型表述，所指对象不仅局限于表述中列明的事项，也包括未列明的同类事项。
13.术中需行各类超声检查的，按本类项目中相应项目进行收费，各类引导项目拟在规范整合辅助操作类项目中另行立项。</t>
  </si>
  <si>
    <t>A型超声检查</t>
  </si>
  <si>
    <t>通过A型超声技术，对组织器官进行超声成像及诊断。</t>
  </si>
  <si>
    <t>所定价格涵盖设备调试、超声检查、数据分析、数据存储、出具诊断结果（含图文报告）等所需的人力资源和基本物质资源消耗。</t>
  </si>
  <si>
    <t>220100001A型超声检查
220100003眼科A超
220800001黑白热敏打印照片
220800002彩色打印照片
220800003黑白一次成像(波拉)照片
220800004彩色一次成像(波拉)照片
220800005超声多幅照相
220800006彩色胶片照相</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</si>
  <si>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</si>
  <si>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</si>
  <si>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</si>
  <si>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01床旁检查
11腔内检查
21立体成像
31排卵监测减收</t>
  </si>
  <si>
    <t>彩超</t>
  </si>
  <si>
    <t>220201002B超常规检查
220201001单脏器B超检查
220201003胸、腹水B超检查及穿刺定位
220201007浅表组织器官B超检查
220800001黑白热敏打印照片
220800002彩色打印照片
220800003黑白一次成像(波拉)照片
220800004彩色一次成像(波拉)照片
220800005超声多幅照相
220800006彩色胶片照相</t>
  </si>
  <si>
    <t>012302020010001</t>
  </si>
  <si>
    <t>B型超声检查-床旁检查(加收)</t>
  </si>
  <si>
    <t>通过B型超声技术，在床旁对组织器官及病灶进行超声成像及诊断。</t>
  </si>
  <si>
    <t>在同一次检查中仅加收一次。</t>
  </si>
  <si>
    <t>限术中、重症监护室或经诊断无法移动的患者使用时支付。</t>
  </si>
  <si>
    <t>220201008床旁检查
2202010080术中B超检查</t>
  </si>
  <si>
    <t>012302020010011</t>
  </si>
  <si>
    <t>B型超声检查-腔内检查(加收)</t>
  </si>
  <si>
    <t>通过B型超声技术，对组织器官腔内及病灶进行超声成像及诊断。</t>
  </si>
  <si>
    <t>220202001经阴道B超检查
220202002经直肠B超检查</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</si>
  <si>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</si>
  <si>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</si>
  <si>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</si>
  <si>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</si>
  <si>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</si>
  <si>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</si>
  <si>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</si>
  <si>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</si>
  <si>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</si>
  <si>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</si>
  <si>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</si>
  <si>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</si>
  <si>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01床旁检查</t>
  </si>
  <si>
    <t>“多普勒检查（周围血管）”指根据临床需要，多普勒超声对周围血管内皮功能、硬化状态、静脉回流、踝/趾臂指数等指标的检测。</t>
  </si>
  <si>
    <t>220400002四肢多普勒血流图
220400003多普勒小儿血压检测
310208003踝肱指数
220800001黑白热敏打印照片
220800002彩色打印照片
220800003黑白一次成像(波拉)照片
220800004彩色一次成像(波拉)照片
220800005超声多幅照相
220800006彩色胶片照相</t>
  </si>
  <si>
    <t>012302050010001</t>
  </si>
  <si>
    <t>多普勒检查（周围血管）-床旁检查（加收）</t>
  </si>
  <si>
    <t>通过B型超声技术，在床旁对组织器官及病灶进行立体成像超声成像及诊断。</t>
  </si>
  <si>
    <t>220301003床旁彩色多普勒超声检查加收</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</si>
  <si>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</si>
  <si>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</si>
  <si>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</si>
  <si>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</si>
  <si>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</si>
  <si>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</si>
  <si>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01床旁检查
11特殊方式检查</t>
  </si>
  <si>
    <t>01人工智能辅助诊断
11栓子监测</t>
  </si>
  <si>
    <t>特殊方式检查指发泡试验、CO2试验。</t>
  </si>
  <si>
    <t>220400001颅内多普勒血流图(TCD)</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</si>
  <si>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</si>
  <si>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</si>
  <si>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</si>
  <si>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</si>
  <si>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</si>
  <si>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</si>
  <si>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不再重复收取穿刺、注射操作费用。</t>
  </si>
  <si>
    <t>220400004经颅多普勒超声发泡试验</t>
  </si>
  <si>
    <t>012302050020100</t>
  </si>
  <si>
    <t>多普勒检查（颅内血管）-人工智能辅助诊断（扩展）</t>
  </si>
  <si>
    <t>012302050021100</t>
  </si>
  <si>
    <t>多普勒检查（颅内血管）-栓子监测（扩展）</t>
  </si>
  <si>
    <t>通过多普勒技术进行栓子监测。</t>
  </si>
  <si>
    <t>s220400001脑循环微栓子检测</t>
  </si>
  <si>
    <t>012302030010000</t>
  </si>
  <si>
    <t>彩色多普勒超声检查（常规）</t>
  </si>
  <si>
    <t>通过彩色多普勒超声技术，对组织器官及病灶进行超声成像及诊断。</t>
  </si>
  <si>
    <t>220301001彩色多普勒超声常规检查220301002浅表器官彩色多普勒超声检查
220800007超声检查实时录像
220203003胆囊和胆道收缩功能检查
220203005膀胱残余尿量测定
220800001黑白热敏打印照片
220800002彩色打印照片
220800003黑白一次成像(波拉)照片
220800004彩色一次成像(波拉)照片
220800005超声多幅照相
220800006彩色胶片照相</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</si>
  <si>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</si>
  <si>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</si>
  <si>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</si>
  <si>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</si>
  <si>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</si>
  <si>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</si>
  <si>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220302011腔内彩色多普勒超声检查</t>
  </si>
  <si>
    <t>012302030010021</t>
  </si>
  <si>
    <t>彩色多普勒超声检查（常规）-立体成像（加收）</t>
  </si>
  <si>
    <t>通过彩色多普勒超声技术，对组织器官及病灶进行超声立体成像及诊断。</t>
  </si>
  <si>
    <t>220700001计算机三维重建技术(3DE)
220500001脏器灰阶立体成象
220500002能量图血流立体成象
220302014乳腺全容积成像检查
s220700001实时三维超声检查
B220302015实时三维盆底超声检查</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</si>
  <si>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</si>
  <si>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</si>
  <si>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</si>
  <si>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</si>
  <si>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</si>
  <si>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</si>
  <si>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</si>
  <si>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</si>
  <si>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01床旁检查
11心脏负荷超声检查</t>
  </si>
  <si>
    <t>01人工智能辅助诊断
11彩色多普勒超声心动图检查（经食管）</t>
  </si>
  <si>
    <t>220600004心脏彩色多普勒超声220600001普通心脏M型超声检查
220600002普通二维超声心动图
220600007介入治疗的超声心动图监视
220600010左心功能测定
220600011心脏应变及应变率超声成像检查
220700002声学定量(AQ)
220700003彩色室壁动力(CK)
220700004组织多普勒显象(TDI)
220700005心内膜自动边缘检测
220700006室壁运动分析
s220700001实时三维超声检查</t>
  </si>
  <si>
    <t>012302030020001</t>
  </si>
  <si>
    <t>彩色多普勒超声检查（心脏）-床旁检查（加收）</t>
  </si>
  <si>
    <t>通过彩色多普勒超声技术（包括M型超声），在床旁观察测量心脏及大血管的形态结构、运动状态、血流动力学情况进行综合分析，作出诊断。</t>
  </si>
  <si>
    <t>220600003床旁超声心动图
220600006术中经食管超声心动图</t>
  </si>
  <si>
    <t>012302030020011</t>
  </si>
  <si>
    <t>彩色多普勒超声检查（心脏）-心脏负荷超声检查（加收）</t>
  </si>
  <si>
    <t>通过彩色多普勒超声技术（包括M型超声），观察测量负荷心脏及大血管的形态结构、运动状态、血流动力学情况进行综合分析，作出诊断。</t>
  </si>
  <si>
    <t>220600009负荷超声心动图</t>
  </si>
  <si>
    <t>012302030020100</t>
  </si>
  <si>
    <t>彩色多普勒超声检查（心脏）-人工智能辅助诊断（扩展）</t>
  </si>
  <si>
    <t>012302030021100</t>
  </si>
  <si>
    <t>彩色多普勒超声检查（心脏）-彩色多普勒超声心动图检查（经食管）（扩展）</t>
  </si>
  <si>
    <t>220600005常规经食管超声心动图220600006术中经食管超声心动图</t>
  </si>
  <si>
    <t>012302030030000</t>
  </si>
  <si>
    <t>彩色多普勒超声检查（血管）</t>
  </si>
  <si>
    <t>通过彩色多普勒超声技术，对相关血管进行超声成像及诊断。</t>
  </si>
  <si>
    <t>从第2个部位开始，每个部位按60%收费，累计收费不超过6个部位。</t>
  </si>
  <si>
    <t>220302001颅内段血管彩色多普勒超声
220302002球后全部血管彩色多普勒超声
220302003颈部血管彩色多普勒超声
220302004门静脉系彩色多普勒超声
220302005腹部大血管彩色多普勒超声
220302006四肢血管彩色多普勒超声
220302007双肾及肾血管彩色多普勒超声
220302008左肾静脉“胡桃夹”综合征检查
220302009药物血管功能试验</t>
  </si>
  <si>
    <t>012302030030002</t>
  </si>
  <si>
    <t>彩色多普勒超声检查（血管）(第二个部位开始加收，加收不超过5个部位)</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</si>
  <si>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</si>
  <si>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</si>
  <si>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</si>
  <si>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</si>
  <si>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</si>
  <si>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</si>
  <si>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</si>
  <si>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</si>
  <si>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</si>
  <si>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220302013彩色多普勒超声器官弹性实时成像分析
220800001黑白热敏打印照片
220800002彩色打印照片
220800003黑白一次成像(波拉)照片
220800004彩色一次成像(波拉)照片
220800005超声多幅照相
220800006彩色胶片照相</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</si>
  <si>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</si>
  <si>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</si>
  <si>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</si>
  <si>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</si>
  <si>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</si>
  <si>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</si>
  <si>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</si>
  <si>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</si>
  <si>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01床旁检查
11腔内检查</t>
  </si>
  <si>
    <t>01人工智能辅助诊断
11早孕期筛查
21胎儿血流动力学检查</t>
  </si>
  <si>
    <t>胎·次</t>
  </si>
  <si>
    <t>220301001彩色多普勒超声常规检查220203004胎儿生物物理相评分</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</si>
  <si>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</si>
  <si>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</si>
  <si>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</si>
  <si>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</si>
  <si>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</si>
  <si>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</si>
  <si>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</si>
  <si>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</si>
  <si>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</si>
  <si>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</si>
  <si>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</si>
  <si>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</si>
  <si>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不得与彩色多普勒超声检查（胎儿）、彩色多普勒超声检查（胎儿）-人工智能辅助诊断（扩展）同时收费。</t>
  </si>
  <si>
    <t>012302030052100</t>
  </si>
  <si>
    <t>彩色多普勒超声检查（胎儿）-胎儿血流动力学检查（扩展）</t>
  </si>
  <si>
    <t>通过彩色多普勒超声技术，进行胎儿血流动力学检查及诊断。</t>
  </si>
  <si>
    <t>B220302016经腹部母胎血流动力学彩色多普勒超声检查</t>
  </si>
  <si>
    <t>012302030060000</t>
  </si>
  <si>
    <t>彩色多普勒超声检查（胎儿系统性筛查）</t>
  </si>
  <si>
    <t>通过彩色多普勒超声技术，对胎儿组织器官进行超声成像及诊断，排查胎儿结构畸形等异常情况。</t>
  </si>
  <si>
    <t>01可疑胎儿产前诊断</t>
  </si>
  <si>
    <t>“彩色多普勒超声检查（胎儿系统性筛查）”指通过彩色多普勒超声对胎儿系统性（神经、呼吸、消化、心血管、脐带胎盘等）结构性畸形的筛查及对胎儿器官发育情况的检查。</t>
  </si>
  <si>
    <t>s220300002中、晚期妊娠系统胎儿彩超检查
s220700001实时三维超声检查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</si>
  <si>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</si>
  <si>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</si>
  <si>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</si>
  <si>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</si>
  <si>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</si>
  <si>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</si>
  <si>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</si>
  <si>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</si>
  <si>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</si>
  <si>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s220300001胎儿心脏彩色多普勒超声检查</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</si>
  <si>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</si>
  <si>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</si>
  <si>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</si>
  <si>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</si>
  <si>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</si>
  <si>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</si>
  <si>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01立体成像</t>
  </si>
  <si>
    <t>220302010脏器声学造影
220201006输卵管超声造影
220203001胃充盈及排空功能检查
220203002小肠充盈及排空功能检查
220201004胃肠充盈造影B超检查
220201005大肠灌肠造影B超检查
220600008右心声学造影
220700007心肌灌注超声检测
220800001黑白热敏打印照片
220800002彩色打印照片
220800003黑白一次成像(波拉)照片
220800004彩色一次成像(波拉)照片
220800005超声多幅照相
220800006彩色胶片照相</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</si>
  <si>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</si>
  <si>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</si>
  <si>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</si>
  <si>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</si>
  <si>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</si>
  <si>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</si>
  <si>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</si>
  <si>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</si>
  <si>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</si>
  <si>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</si>
  <si>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眼科</t>
  </si>
  <si>
    <t>使用说明：
1.本类别以眼科为重点、按照眼科相关主要环节的服务产出设立医疗服务价格项目。
2.本类别所称的“价格构成”，指项目价格应涵盖的各类资源消耗，用于确定计价单元的边界，不应作为临床技术标准理解，不是实际操作方式、路径、步骤、程序的强制性要求。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一次性眼科无菌患者接口（负压吸引环）成本等。基本物耗成本计入项目价格，不另行收费。除基本物质资源消耗以外的可收费医用耗材，按照实际采购价格零差率销售。
6.本类别价格构成中所称的“穿刺”为主项操作涉及的必要穿刺步骤。
7.本类别中价格项目可应用人工智能辅助进行的，可直接按主项目收费，不同时收费。
8.除类别中单独说明可按检查方式叠加收费的价格项目外，其他价格项目单次诊疗过程中仅能收费一次。
9.本类别中的各类内镜下手术项目的价格构成，已包含手术涉及的各类内镜使用成本，医疗机构在开展相关操作时，如经鼻内镜开展的辅助操作不再另行收费。
10.同一辅助操作下同时开展多个手术或治疗时，仅收取一次辅助操作费用。如行双侧眼内穿刺术时，使用“高倍显微镜”仅可计费一次。
11.本类别项目所称的“儿童”，指6周岁及以下。周岁的计算方法以法律的相关规定为准。
12.同时开展多个手术时，手术类治疗项目的计费方式执行我省现行价格规范“手术总说明（项目编码：33）”。
13.本类别中涉及“包括……”“……等”的，属于开放型表述，所指对象不仅局限于表述中列明的事项，也包括未列明的同类事项。
14.鼓励各地探索医疗服务分级定价促进高质量发展,国家医学中心(限国家卫生健康委设置的专科类别)和列入国家临床重点专科提供的门诊诊查、住院诊查,以及代表其专业特色的手术类、治疗类项目,可允许其医疗服务价格在本地三级公立医院价格基础上适度上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</si>
  <si>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</si>
  <si>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</si>
  <si>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</si>
  <si>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</si>
  <si>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310300001普通视力检查</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</si>
  <si>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</si>
  <si>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</si>
  <si>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</si>
  <si>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</si>
  <si>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</si>
  <si>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310300002特殊视力检查310300006阿姆斯勒(Amsler)表检查
310300003选择性观看检查
310300004视网膜视力检查
310300021对比敏感度检查
310300022暗适应测定
310300023明适应测定</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</si>
  <si>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</si>
  <si>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</si>
  <si>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</si>
  <si>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</si>
  <si>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</si>
  <si>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003103000070000验光003103000070001验光（每增加一项加收）
003103000070100验光（检影）
003103000070200验光（散瞳）
003103000070400验光（试镜）
310300118双眼瞳孔直径测量</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</si>
  <si>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</si>
  <si>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</si>
  <si>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</si>
  <si>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</si>
  <si>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</si>
  <si>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</si>
  <si>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310300007验光</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</si>
  <si>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</si>
  <si>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</si>
  <si>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</si>
  <si>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</si>
  <si>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</si>
  <si>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</si>
  <si>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开展眼压日曲线描记的，每日单侧检查超过4个计价单位按4个计价单位收费。</t>
  </si>
  <si>
    <t>310300029眼压检查
310300030眼压日曲线检查
310300031眼压描记</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</si>
  <si>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</si>
  <si>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</si>
  <si>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</si>
  <si>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</si>
  <si>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01饮水试验加收50%</t>
  </si>
  <si>
    <t>不与“眼压检查费（012403000050000）”同时收取。</t>
  </si>
  <si>
    <t>310300040青光眼诱导试验</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</si>
  <si>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</si>
  <si>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</si>
  <si>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</si>
  <si>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</si>
  <si>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</si>
  <si>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</si>
  <si>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310300020色觉检查</t>
  </si>
  <si>
    <t>012403000080000</t>
  </si>
  <si>
    <t>视野检查费</t>
  </si>
  <si>
    <t>通过各种方式对视野进行评估。</t>
  </si>
  <si>
    <t>所定价格涵盖应用视野检查设备、记录、出具结果报告等步骤所需的人力资源和基本物质资源消耗。</t>
  </si>
  <si>
    <t>310300005视野检查（普通视野检查）
3103000050视野检查（电脑视野计、动态(Goldmann)视野计）
310300114静态阈值视野检查
310300115蓝黄视野检查</t>
  </si>
  <si>
    <t>012403000090000</t>
  </si>
  <si>
    <t>泪液分泌功能测定费</t>
  </si>
  <si>
    <t>通过各种方式对泪液分泌功能进行测定。</t>
  </si>
  <si>
    <t>所定价格涵盖放置纸条、测定滤纸浸湿长度、记录并分析结果等步骤所需的人力资源和基本物质资源消耗。</t>
  </si>
  <si>
    <t>003103000350000泪液分泌功能测定
003104010330000溢泪试验</t>
  </si>
  <si>
    <t>012403000100000</t>
  </si>
  <si>
    <t>泪膜分析测定费</t>
  </si>
  <si>
    <t>通过各种方式对泪膜进行分析测定。</t>
  </si>
  <si>
    <t>所定价格涵盖设备准备、检查、记录、分析、出具结果报告等步骤所需的人力资源和基本物质资源消耗。</t>
  </si>
  <si>
    <t>310300037泪液分泌功能测定310300110泪液渗透压检查
310300111泪液蕨样变试验</t>
  </si>
  <si>
    <t>012403000110000</t>
  </si>
  <si>
    <t>复视检查费</t>
  </si>
  <si>
    <t>通过各种方式对复视情况进行检查。</t>
  </si>
  <si>
    <t>310300012复视检查
310300015线状镜检查
310300016黑氏(Hess)屏检查</t>
  </si>
  <si>
    <t>012403000110001</t>
  </si>
  <si>
    <t>复视检查费-儿童（加收）</t>
  </si>
  <si>
    <t>012403000120000</t>
  </si>
  <si>
    <t>斜视度测定费</t>
  </si>
  <si>
    <t>通过各种方式测定斜视度数。</t>
  </si>
  <si>
    <t>每日测定超过3次按3次收费。</t>
  </si>
  <si>
    <t>310300013斜视度测定310300014三棱镜检查
310300025正切尺检查
310300077马氏(Maddox)杆试验</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</si>
  <si>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</si>
  <si>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</si>
  <si>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</si>
  <si>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</si>
  <si>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</si>
  <si>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</si>
  <si>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310300043角膜地形图检查310300045角膜厚度检查</t>
  </si>
  <si>
    <t>012403000140000</t>
  </si>
  <si>
    <t>角膜曲率测量费</t>
  </si>
  <si>
    <t>通过各种方式或设备测量角膜曲率。</t>
  </si>
  <si>
    <t>所定价格涵盖设备准备、测量、记录、分析、出具结果报告等步骤所需的人力资源和基本物质资源消耗。</t>
  </si>
  <si>
    <t>310300042角膜曲率测量003103000450000人工晶体度数测量</t>
  </si>
  <si>
    <t>012403000150000</t>
  </si>
  <si>
    <t>角膜/结膜取样费</t>
  </si>
  <si>
    <t>通过各种方式获取角膜、结膜标本。</t>
  </si>
  <si>
    <t>所定价格涵盖取样、送检、处理用物等步骤所需的人力资源和基本物质资源消耗。</t>
  </si>
  <si>
    <t>角膜、结膜分别获取标本可分别计价。</t>
  </si>
  <si>
    <t>310300082结膜囊取材检查310300081角膜刮片检查
310300076结膜印痕细胞检查</t>
  </si>
  <si>
    <t>012403000160000</t>
  </si>
  <si>
    <t>眼活体细胞检查费</t>
  </si>
  <si>
    <t>通过各种设备观察眼部细胞。</t>
  </si>
  <si>
    <t>1.组织和病原体检查参照此项目收费。
2.同时使用共焦激光显微镜、角膜内皮镜等不同设备开展此项检查时，每日单侧限收费1次。</t>
  </si>
  <si>
    <t>310300113共焦激光显微镜角膜检查
310300080眼活体组织检查
310300044角膜内皮镜检查</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</si>
  <si>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</si>
  <si>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</si>
  <si>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</si>
  <si>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</si>
  <si>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310300018牵拉试验</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</si>
  <si>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</si>
  <si>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</si>
  <si>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</si>
  <si>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</si>
  <si>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</si>
  <si>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</si>
  <si>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310300035上睑下垂检查</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</si>
  <si>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</si>
  <si>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</si>
  <si>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</si>
  <si>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</si>
  <si>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310300019双眼视觉检查310300017调节集合测定
310300067临界融合频率检查
310300010主导眼检查</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</si>
  <si>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</si>
  <si>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</si>
  <si>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</si>
  <si>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</si>
  <si>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</si>
  <si>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</si>
  <si>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01婴幼儿视网膜病变检查加收50%</t>
  </si>
  <si>
    <t>01视盘立体照相
02眼底自发荧光检查</t>
  </si>
  <si>
    <t>1.睑板腺、眼前节、眼底可分别计价。
2.婴幼儿指0-3周岁。</t>
  </si>
  <si>
    <t>310300057眼前段照相
3103000571眼前段数码照相
310300058眼底照相
3103000581多幅眼底照相
3103000582无散瞳眼底照相
310300060裂隙灯下眼底视神经立体照相
310300062扫描激光眼底检查(sLO)
310300071视网膜地形图
310300033青光眼视神经纤维层计算机图象分析
310300112早产儿视网膜病变筛查</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</si>
  <si>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</si>
  <si>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</si>
  <si>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</si>
  <si>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</si>
  <si>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</si>
  <si>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</si>
  <si>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</si>
  <si>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</si>
  <si>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</si>
  <si>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</si>
  <si>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310300061眼底检查
310300054裂隙灯下眼底检查
310300027注视性质检查
310300063视网膜裂孔定位检查</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</si>
  <si>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</si>
  <si>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</si>
  <si>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</si>
  <si>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</si>
  <si>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</si>
  <si>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310300059眼底血管造影310300066视网膜动脉压测定</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</si>
  <si>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</si>
  <si>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</si>
  <si>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</si>
  <si>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</si>
  <si>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</si>
  <si>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</si>
  <si>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</si>
  <si>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310300070视网膜电流图（ERG）
310300072眼电图(EOG)
310300073视诱发电位(VEP)</t>
  </si>
  <si>
    <t>012403000240000</t>
  </si>
  <si>
    <t>眼球突出度测量费</t>
  </si>
  <si>
    <t>通过各种方式测量眼球突出度。</t>
  </si>
  <si>
    <t>所定价格涵盖设备准备、观察测量、记录、出具结果报告等步骤所需的人力资源和基本物质资源消耗。</t>
  </si>
  <si>
    <t>310300032眼球突出度测量</t>
  </si>
  <si>
    <t>012403000250000</t>
  </si>
  <si>
    <t>眼外肌功能检查费</t>
  </si>
  <si>
    <t>通过分析眼球运动轨迹，评估眼外肌功能。</t>
  </si>
  <si>
    <t>所定价格涵盖移动光源、观察、记录、出具结果报告所需的人力资源和基本物质资源消耗。</t>
  </si>
  <si>
    <t>310300074眼外肌功能检查310300075眼肌力计检查</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</si>
  <si>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</si>
  <si>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</si>
  <si>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</si>
  <si>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</si>
  <si>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</si>
  <si>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</si>
  <si>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310300028眼象差检查</t>
  </si>
  <si>
    <t>012403000270000</t>
  </si>
  <si>
    <t>眼轴测量费</t>
  </si>
  <si>
    <t>应用各种检查仪器测定眼轴。</t>
  </si>
  <si>
    <t>所定价格涵盖消毒、设备准备、测量、重复多次、记录、分析、出具结果报告等步骤所需的人力资源和基本物质资源消耗。</t>
  </si>
  <si>
    <t>310300119眼轴测量
310300048人工晶体度数测量
310300120眼轴人工晶状体度数测量—光学法</t>
  </si>
  <si>
    <t>012403000280000</t>
  </si>
  <si>
    <t>眼震电图费</t>
  </si>
  <si>
    <t>通过各种方式评估眼球运动功能和平衡机制。</t>
  </si>
  <si>
    <t>所定价格涵盖放置电极、检查、记录、分析、出具结果报告等步骤所需的人力资源和基本物质资源消耗。</t>
  </si>
  <si>
    <t>310401021眼震电图</t>
  </si>
  <si>
    <t>012403000290000</t>
  </si>
  <si>
    <t>代偿头位测定费</t>
  </si>
  <si>
    <t>通过各种方式检查头部偏斜情况。</t>
  </si>
  <si>
    <t>所定价格涵盖摆位、设备准备、调整头位、记录、分析、出具结果报告等步骤所需的人力资源和基本物质资源消耗。</t>
  </si>
  <si>
    <t>310300011代偿头位测定</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</si>
  <si>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</si>
  <si>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</si>
  <si>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</si>
  <si>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</si>
  <si>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</si>
  <si>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</si>
  <si>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310300055裂隙灯下房角镜检查
310300049前房深度测量</t>
  </si>
  <si>
    <t>012403000310000</t>
  </si>
  <si>
    <t>裂隙灯检查费</t>
  </si>
  <si>
    <t>通过应用裂隙灯显微镜进行各类检查。</t>
  </si>
  <si>
    <t>所定价格涵盖摆位、设备准备、测试、记录、分析、出具结果报告等步骤所需的人力资源和基本物质资源消耗。</t>
  </si>
  <si>
    <t>310300053裂隙灯检查310300041角膜荧光素染色检查</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</si>
  <si>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</si>
  <si>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</si>
  <si>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</si>
  <si>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</si>
  <si>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310300068超声生物显微镜检查(UBM)</t>
  </si>
  <si>
    <t>012403000330000</t>
  </si>
  <si>
    <t>眼部相干光断层扫描费</t>
  </si>
  <si>
    <t>通过相干光断层扫描设备对眼部进行扫描，辅助进行眼部疾病的鉴别和诊断。</t>
  </si>
  <si>
    <t>眼底、眼前节、眼底血管可分别计价。</t>
  </si>
  <si>
    <t>310300069光学相干断层成相(OCT)
310300116频域前节ＯＣＴ
310300117频域后节ＯＣＴ
310300125眼前节分析检查
310300064海德堡视网膜厚度检查（HRT）</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</si>
  <si>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</si>
  <si>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</si>
  <si>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</si>
  <si>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</si>
  <si>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</si>
  <si>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310300099球结膜下注射</t>
  </si>
  <si>
    <t>013103000010001</t>
  </si>
  <si>
    <t>注射费（结膜下）-儿童（加收）</t>
  </si>
  <si>
    <t>013103000020000</t>
  </si>
  <si>
    <t>注射费（球后/球旁）</t>
  </si>
  <si>
    <t>通过对球后、球旁注射药物，达到治疗目的。</t>
  </si>
  <si>
    <t>310300100球后注射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</si>
  <si>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</si>
  <si>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</si>
  <si>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</si>
  <si>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</si>
  <si>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</si>
  <si>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</si>
  <si>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</si>
  <si>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310300092睑板腺按摩</t>
  </si>
  <si>
    <t>013103000040000</t>
  </si>
  <si>
    <t>结膜磨擦挤压费</t>
  </si>
  <si>
    <t>通过摩擦挤压结膜，治疗结膜炎。</t>
  </si>
  <si>
    <t>所定价格涵盖表面麻醉、开睑、摩擦挤压等步骤所需的人力资源和基本物质资源消耗。</t>
  </si>
  <si>
    <t>310300097沙眼磨擦压挤术</t>
  </si>
  <si>
    <t>013103000050000</t>
  </si>
  <si>
    <t>泪道冲洗费</t>
  </si>
  <si>
    <t>通过冲洗泪道进行疏通。</t>
  </si>
  <si>
    <t>所定价格涵盖摆位、消毒、开睑、插入泪小点、冲洗、记录结果等步骤所需的人力资源和基本物质资源消耗。</t>
  </si>
  <si>
    <t>01儿童加收30%
11泪管扩张加收200%</t>
  </si>
  <si>
    <t>310300038泪道冲洗
310300106泪小点扩张
310300039泪道探通术
3103000391激光泪道探通术</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</si>
  <si>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</si>
  <si>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</si>
  <si>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</si>
  <si>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</si>
  <si>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</si>
  <si>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</si>
  <si>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</si>
  <si>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</si>
  <si>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310300093冲洗结膜囊310300094睑结膜伪膜去除冲洗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</si>
  <si>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</si>
  <si>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</si>
  <si>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</si>
  <si>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</si>
  <si>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</si>
  <si>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</si>
  <si>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</si>
  <si>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单侧角膜异物取出按一个计价单位收取。</t>
  </si>
  <si>
    <t>310300096取结膜结石310300103角膜异物剔除术</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</si>
  <si>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</si>
  <si>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</si>
  <si>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</si>
  <si>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</si>
  <si>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</si>
  <si>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</si>
  <si>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</si>
  <si>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</si>
  <si>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310300090电解倒睫</t>
  </si>
  <si>
    <t>013103000090000</t>
  </si>
  <si>
    <t>眼内穿刺费</t>
  </si>
  <si>
    <t>通过穿刺眼内进行抽吸、引流、冲洗或注射等。</t>
  </si>
  <si>
    <t>所定价格涵盖消毒、穿刺、取样、完成相应诊疗操作等步骤所需的人力资源和基本物质资源消耗。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</si>
  <si>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</si>
  <si>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310300050前房穿刺术
330407001玻璃体穿刺抽液术
310300051前房注气术</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</si>
  <si>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</si>
  <si>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</si>
  <si>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</si>
  <si>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</si>
  <si>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</si>
  <si>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</si>
  <si>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</si>
  <si>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310300086激光治疗眼前节病
310300089低功率氦-氖激光治疗
310300085视网膜激光光凝术
330405010睫状体特殊治疗
310300105眼部冷冻治疗
330407013内眼病冷凝术
B310300125高强度聚焦超声睫状体成形术（UCP）
B310300124眼底微脉冲激光治疗
330407015玻璃体激光消融术
310300091光动力疗法（PDT）</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</si>
  <si>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</si>
  <si>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</si>
  <si>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</si>
  <si>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</si>
  <si>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</si>
  <si>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310300107双眼单视功能训练310300024协调器治疗
310300108弱视训练
310300026后象治疗</t>
  </si>
  <si>
    <t>013103000120000</t>
  </si>
  <si>
    <t>义眼片安装费</t>
  </si>
  <si>
    <t>将义眼片、义眼放置于患者眼窝。</t>
  </si>
  <si>
    <t>所定价格涵盖开睑、安装、调改、宣教等步骤所需的人力资源和基本物质资源消耗。</t>
  </si>
  <si>
    <t>330409010义眼安装</t>
  </si>
  <si>
    <t>013103000130000</t>
  </si>
  <si>
    <t>人工泪管置管费</t>
  </si>
  <si>
    <t>通过放置人工泪管，疏通泪道。</t>
  </si>
  <si>
    <t>所定价格涵盖消毒、扩张、置管等步骤所需的人力资源和基本物质资源消耗。</t>
  </si>
  <si>
    <t>330402008鼻泪道再通术（包括穿线或义管植入）</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</si>
  <si>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</si>
  <si>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</si>
  <si>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</si>
  <si>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</si>
  <si>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</si>
  <si>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</si>
  <si>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</si>
  <si>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</si>
  <si>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</si>
  <si>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</si>
  <si>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s330402001泪小管塞植术</t>
  </si>
  <si>
    <t>013103000160000</t>
  </si>
  <si>
    <t>角膜/结膜拆线费</t>
  </si>
  <si>
    <t>通过各种方式拆除角膜/结膜缝线。</t>
  </si>
  <si>
    <t>所定价格涵盖消毒、拆线等步骤所需的人力资源和基本物质资源消耗。</t>
  </si>
  <si>
    <t>眼睑拆线按此项目收费。</t>
  </si>
  <si>
    <t>330404004角膜拆线</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</si>
  <si>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</si>
  <si>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</si>
  <si>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</si>
  <si>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</si>
  <si>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</si>
  <si>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</si>
  <si>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330406005白内障超声乳化摘除术
330406010白内障超声乳化摘除术+人工晶体植入术
310300095晶体囊截开术
330406001白内障截囊吸取术
330406002白内障囊膜切除术
330406003白内障囊内摘除术
330406004白内障囊外摘除术
330406006白内障囊外摘除+人工晶体植入术
330406013白内障青光眼联合手术
310300087铒激光眼科手术
s330404002白内障摘除联合玻璃体切割+人工晶体植入术
330406015白内障囊外摘除联合青光眼人工晶体植入术
330406017白内障摘除联合玻璃体切割术
330406018球内异物取出术联合晶体玻璃体切除及人工晶体植入(四联术)</t>
  </si>
  <si>
    <t>013304000010001</t>
  </si>
  <si>
    <t>晶状体摘除费-儿童（加收）</t>
  </si>
  <si>
    <t>013304000020000</t>
  </si>
  <si>
    <t>人工晶状体取出费</t>
  </si>
  <si>
    <t>通过手术方式取出人工晶状体。</t>
  </si>
  <si>
    <t>330406012人工晶体取出术</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</si>
  <si>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</si>
  <si>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</si>
  <si>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</si>
  <si>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</si>
  <si>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</si>
  <si>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</si>
  <si>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限白内障治疗使用时支付。</t>
  </si>
  <si>
    <t>330406008人工晶体置换术330406010白内障超声乳化摘除术+人工晶体植入术
330406006白内障囊外摘除+人工晶体植入术
s330404002白内障摘除联合玻璃体切割+人工晶体植入术
330406015白内障囊外摘除联合青光眼人工晶体植入术
330406018球内异物取出术联合晶体玻璃体切除及人工晶体植入(四联术)</t>
  </si>
  <si>
    <t>013304000030001</t>
  </si>
  <si>
    <t>人工晶状体植入费（常规）-儿童（加收）</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</si>
  <si>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</si>
  <si>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</si>
  <si>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</si>
  <si>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</si>
  <si>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</si>
  <si>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限白内障治疗或二期人工晶体植入时支付。</t>
  </si>
  <si>
    <t>330406009二期人工晶体植入术
330406011人工晶体睫状沟固定术
330406020有晶状体眼人工晶状体植入术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</si>
  <si>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</si>
  <si>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</si>
  <si>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</si>
  <si>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</si>
  <si>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</si>
  <si>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</si>
  <si>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330406007人工晶体复位术</t>
  </si>
  <si>
    <t>013304000050001</t>
  </si>
  <si>
    <t>人工晶状体调位费（常规）-儿童（加收）</t>
  </si>
  <si>
    <t>013304000060000</t>
  </si>
  <si>
    <t>人工晶状体调位费（复杂）</t>
  </si>
  <si>
    <t>通过手术方式从玻璃体腔取出人工晶状体并完成复位。</t>
  </si>
  <si>
    <t>不与“玻璃体切除费”同时收取。</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</si>
  <si>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</si>
  <si>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</si>
  <si>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</si>
  <si>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</si>
  <si>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</si>
  <si>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</si>
  <si>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</si>
  <si>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330407002玻璃体切除术
330407016经结膜微创玻璃体切除术
330406018球内异物取出术联合晶体玻璃体切除及人工晶体植入(四联术)</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</si>
  <si>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</si>
  <si>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</si>
  <si>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</si>
  <si>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</si>
  <si>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</si>
  <si>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</si>
  <si>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</si>
  <si>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330407005复杂视网膜脱离修复术（硅油充填）</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</si>
  <si>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</si>
  <si>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</si>
  <si>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</si>
  <si>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</si>
  <si>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</si>
  <si>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</si>
  <si>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330407014硅油取出术</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</si>
  <si>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</si>
  <si>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</si>
  <si>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</si>
  <si>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</si>
  <si>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</si>
  <si>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</si>
  <si>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</si>
  <si>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330405013青光眼滤过术（小梁切除）
330405002虹膜周边切除术
330405012前房成形术
B330405024小梁消融术</t>
  </si>
  <si>
    <t>013304000100001</t>
  </si>
  <si>
    <t>小梁切除费（常规）-儿童（加收）</t>
  </si>
  <si>
    <t>013304000110000</t>
  </si>
  <si>
    <t>小梁切除费（复杂）</t>
  </si>
  <si>
    <t>通过去除复杂情况下的小梁网或深层角巩膜组织，建立新的房水引流通道。</t>
  </si>
  <si>
    <t>1.复杂情况指术中使用抗代谢药物的难治性青光眼。
2.不与“虹膜切除费”同时收取。</t>
  </si>
  <si>
    <t>330405002虹膜周边切除术
330405012前房成形术
330405016小梁切开联合小梁切除术</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</si>
  <si>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</si>
  <si>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</si>
  <si>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</si>
  <si>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</si>
  <si>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</si>
  <si>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</si>
  <si>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330405015小梁切开术330405011前房角切开术（包括前房积血清除、房角粘连分离术）</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</si>
  <si>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</si>
  <si>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</si>
  <si>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</si>
  <si>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</si>
  <si>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</si>
  <si>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</si>
  <si>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330405014非穿透性小梁切除＋透明质酸钠凝胶充填术330405013青光眼滤过术（虹膜嵌顿、巩膜灼滤）
330405011前房角切开术（房角粘连分离术）</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</si>
  <si>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</si>
  <si>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</si>
  <si>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</si>
  <si>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</si>
  <si>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</si>
  <si>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</si>
  <si>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限14岁以下的儿童青光眼患者使用时支付。</t>
  </si>
  <si>
    <t>330405023舒莱姆氏管（Schlemm管）成形术</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</si>
  <si>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</si>
  <si>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</si>
  <si>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</si>
  <si>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</si>
  <si>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</si>
  <si>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</si>
  <si>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330405020青光眼滤过泡修补术
330405018青光眼滤帘修复术
330405019青光眼滤过泡分离术</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</si>
  <si>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</si>
  <si>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</si>
  <si>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</si>
  <si>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</si>
  <si>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</si>
  <si>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</si>
  <si>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330405022房水引流物置入术330405017青光眼硅管植入术</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</si>
  <si>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</si>
  <si>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</si>
  <si>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</si>
  <si>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</si>
  <si>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</si>
  <si>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</si>
  <si>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</si>
  <si>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</si>
  <si>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</si>
  <si>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</si>
  <si>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</si>
  <si>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</si>
  <si>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</si>
  <si>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013304000180001</t>
  </si>
  <si>
    <t>房水引流物调位费-儿童（加收）</t>
  </si>
  <si>
    <t>013304000190000</t>
  </si>
  <si>
    <t>视网膜脱离修复费（常规）</t>
  </si>
  <si>
    <t>通过各种手术方式促使视网膜复位。</t>
  </si>
  <si>
    <t>所定价格涵盖手术计划、术区准备、设备准备、切开、穿刺、必要时行玻璃体切除、气液交换、复位、缝合等步骤所需的人力资源和基本物质资源消耗。</t>
  </si>
  <si>
    <t>330407004视网膜脱离修复术</t>
  </si>
  <si>
    <t>013304000190001</t>
  </si>
  <si>
    <t>视网膜脱离修复费（常规）-儿童（加收）</t>
  </si>
  <si>
    <t>013304000200000</t>
  </si>
  <si>
    <t>视网膜脱离修复费（复杂）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</si>
  <si>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</si>
  <si>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</si>
  <si>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</si>
  <si>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330407005复杂视网膜脱离修复术
330407006黄斑裂孔注气术
330407007黄斑裂孔封闭术
330407008黄斑前膜术
330407009黄斑下膜取出术
330407010黄斑转位术</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</si>
  <si>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</si>
  <si>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</si>
  <si>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</si>
  <si>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</si>
  <si>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</si>
  <si>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</si>
  <si>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</si>
  <si>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</si>
  <si>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</si>
  <si>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</si>
  <si>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</si>
  <si>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</si>
  <si>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</si>
  <si>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</si>
  <si>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</si>
  <si>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</si>
  <si>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</si>
  <si>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</si>
  <si>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</si>
  <si>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</si>
  <si>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330405009睫状体及脉络膜上腔放液术
310300051前房注气术（脉络膜上腔放液术）</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</si>
  <si>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</si>
  <si>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</si>
  <si>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</si>
  <si>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</si>
  <si>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</si>
  <si>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</si>
  <si>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</si>
  <si>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</si>
  <si>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330407011色素膜肿物切除术</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</si>
  <si>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</si>
  <si>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</si>
  <si>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</si>
  <si>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</si>
  <si>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</si>
  <si>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</si>
  <si>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01巩膜开窗费</t>
  </si>
  <si>
    <t>310300088钬激光巩膜切除手术
330405021巩膜缩短术</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</si>
  <si>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</si>
  <si>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</si>
  <si>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</si>
  <si>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</si>
  <si>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</si>
  <si>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</si>
  <si>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</si>
  <si>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</si>
  <si>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330407004视网膜脱离修复术（外加压、环扎术、内加压）330407012巩膜后兜带术</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</si>
  <si>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</si>
  <si>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</si>
  <si>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</si>
  <si>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</si>
  <si>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</si>
  <si>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</si>
  <si>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</si>
  <si>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</si>
  <si>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</si>
  <si>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</si>
  <si>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</si>
  <si>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</si>
  <si>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</si>
  <si>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</si>
  <si>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</si>
  <si>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</si>
  <si>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</si>
  <si>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</si>
  <si>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</si>
  <si>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</si>
  <si>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</si>
  <si>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</si>
  <si>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</si>
  <si>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330405003虹膜根部离断修复术
330405006人工虹膜隔植入术</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</si>
  <si>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</si>
  <si>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</si>
  <si>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</si>
  <si>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</si>
  <si>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</si>
  <si>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</si>
  <si>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330405001虹膜全切除术330405002虹膜周边切除术
330405004虹膜贯穿术
330405005虹膜囊肿切除术</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</si>
  <si>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</si>
  <si>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</si>
  <si>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</si>
  <si>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</si>
  <si>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</si>
  <si>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</si>
  <si>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</si>
  <si>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2.“前房成形费”按照80%收取。</t>
  </si>
  <si>
    <t>330404013瞳孔再造术330406019非正常晶体手
330405012前房成形术术</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</si>
  <si>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</si>
  <si>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</si>
  <si>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</si>
  <si>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</si>
  <si>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</si>
  <si>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</si>
  <si>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</si>
  <si>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</si>
  <si>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01儿童加收30%</t>
  </si>
  <si>
    <t>330401005睑下垂矫正联合眦整形术
330401014双行睫矫正术
330401017睑凹陷畸形矫正术
330401010游离植皮睑成形术</t>
  </si>
  <si>
    <t>013304000320001</t>
  </si>
  <si>
    <t>睑成形费（常规）-儿童（加收）</t>
  </si>
  <si>
    <t>013304000330000</t>
  </si>
  <si>
    <t>睑成形费（复杂）</t>
  </si>
  <si>
    <t>通过手术矫正、恢复复杂情况下的眼睑功能或结构形态。</t>
  </si>
  <si>
    <t>复杂情况指：上睑下垂、睑退缩、睑外翻、全眼睑重建。</t>
  </si>
  <si>
    <t>T01020203上睑下垂矫正术
330401004上睑下垂矫正术330401006睑退缩矫正术
330401007睑内翻矫正术
330401020金属弹簧置入眼睑闭合不全矫治术
330401008睑外翻矫正术</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</si>
  <si>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</si>
  <si>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</si>
  <si>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</si>
  <si>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</si>
  <si>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</si>
  <si>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</si>
  <si>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</si>
  <si>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单独开展内眦或外眦成形的，按50%收取。</t>
  </si>
  <si>
    <t>003304010160000内外眦成形术
330401011内眦赘皮矫治术
330402001泪阜部肿瘤单纯切除术
330401003内眦韧带断裂修复术</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</si>
  <si>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</si>
  <si>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</si>
  <si>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</si>
  <si>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</si>
  <si>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</si>
  <si>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</si>
  <si>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</si>
  <si>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</si>
  <si>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</si>
  <si>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</si>
  <si>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11睑缘粘连分离费减收50%</t>
  </si>
  <si>
    <t>睑缘粘连缝合术按“睑缘粘连分离费”收取。</t>
  </si>
  <si>
    <t>330403001睑球粘连分离
330401018睑缘粘连术术</t>
  </si>
  <si>
    <t>013304000350001</t>
  </si>
  <si>
    <t>睑球粘连分离费-儿童（加收）</t>
  </si>
  <si>
    <t>013304000350011</t>
  </si>
  <si>
    <t>睑球粘连分离费-睑缘粘连分离费</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</si>
  <si>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</si>
  <si>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</si>
  <si>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</si>
  <si>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</si>
  <si>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11结膜部分切除费减收40%</t>
  </si>
  <si>
    <t>“结膜部分切除费”不与“结膜囊成形费”同时收取。</t>
  </si>
  <si>
    <t>330403004结膜囊成形术330403007下穹窿成形术
330403002结膜肿物切除术330403003结膜淋巴管积液清除术
330403005球结膜瓣复盖术</t>
  </si>
  <si>
    <t>013304000360001</t>
  </si>
  <si>
    <t>结膜囊成形费-儿童（加收）</t>
  </si>
  <si>
    <t>013304000360011</t>
  </si>
  <si>
    <t>结膜囊成形费-结膜部分切除费</t>
  </si>
  <si>
    <t>013304000370000</t>
  </si>
  <si>
    <t>眼睑裂伤缝合费（常规）</t>
  </si>
  <si>
    <t>通过手术对不累及睑缘和睑板的眼睑裂伤进行缝合。</t>
  </si>
  <si>
    <t>所定价格涵盖手术计划、术区准备、消毒、清创、缝合等步骤所需的人力资源和基本物质资源消耗。</t>
  </si>
  <si>
    <t>330401009睑裂缝合术</t>
  </si>
  <si>
    <t>013304000370001</t>
  </si>
  <si>
    <t>眼睑裂伤缝合费（常规）-儿童（加收）</t>
  </si>
  <si>
    <t>013304000380000</t>
  </si>
  <si>
    <t>眼睑裂伤缝合费（复杂）</t>
  </si>
  <si>
    <t>通过手术对复杂情况下的眼睑裂伤进行缝合。</t>
  </si>
  <si>
    <t>复杂情况指：累及睑缘或睑板的眼睑多发裂伤。</t>
  </si>
  <si>
    <t>330401002眼睑结膜裂伤缝合术</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</si>
  <si>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</si>
  <si>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</si>
  <si>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</si>
  <si>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</si>
  <si>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</si>
  <si>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</si>
  <si>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2.麦粒肿切除按20%收取。</t>
  </si>
  <si>
    <t>310300105眼部冷冻治疗330401001眼睑肿物切除术
330401019眼睑肿物切除整形术
330403006麦粒肿切除术</t>
  </si>
  <si>
    <t>013304000390001</t>
  </si>
  <si>
    <t>眼睑病变切除费-儿童（加收）</t>
  </si>
  <si>
    <t>013304000400000</t>
  </si>
  <si>
    <t>眼表重建费</t>
  </si>
  <si>
    <t>通过手术修复或重建受损的眼表结构。</t>
  </si>
  <si>
    <t>翼状胬肉切除按50%收费</t>
  </si>
  <si>
    <t>330404007翼状胬肉切除术</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</si>
  <si>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</si>
  <si>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</si>
  <si>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</si>
  <si>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</si>
  <si>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</si>
  <si>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</si>
  <si>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330404011羊膜移植术</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</si>
  <si>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</si>
  <si>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</si>
  <si>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</si>
  <si>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</si>
  <si>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</si>
  <si>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</si>
  <si>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</si>
  <si>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</si>
  <si>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</si>
  <si>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</si>
  <si>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</si>
  <si>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</si>
  <si>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310300103角膜异物剔除术310300104角膜溃疡灼烙术</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</si>
  <si>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</si>
  <si>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</si>
  <si>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</si>
  <si>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</si>
  <si>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</si>
  <si>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</si>
  <si>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</si>
  <si>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</si>
  <si>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</si>
  <si>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</si>
  <si>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</si>
  <si>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</si>
  <si>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310300121个体化准分子激光原位角膜磨镶术
330404001表层角膜镜片镶嵌术
330404002近视性放射状角膜切开术
310300083准分子激光屈光性角膜矫正术(PRK)</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</si>
  <si>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</si>
  <si>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</si>
  <si>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</si>
  <si>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</si>
  <si>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</si>
  <si>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</si>
  <si>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市、区（县）、基层分别按7200元/单侧、6480元/单侧、5832元/单侧收取；辅助操作立项指南落地后，此项目市、区（县）、基层分别按4000元/单侧、3600元/单侧、3240元/单侧收取，同时可按照项目价格的80%，另行加收飞秒激光辅助操作费用。</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</si>
  <si>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</si>
  <si>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</si>
  <si>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</si>
  <si>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</si>
  <si>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</si>
  <si>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</si>
  <si>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310300123飞秒激光角膜切削术
330404005角膜基质环植入术</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</si>
  <si>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</si>
  <si>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</si>
  <si>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</si>
  <si>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</si>
  <si>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</si>
  <si>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</si>
  <si>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</si>
  <si>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</si>
  <si>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</si>
  <si>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</si>
  <si>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</si>
  <si>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</si>
  <si>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330404003角膜缝环固定术</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</si>
  <si>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</si>
  <si>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</si>
  <si>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</si>
  <si>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</si>
  <si>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</si>
  <si>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</si>
  <si>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330404006角膜深层异物取出术</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</si>
  <si>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</si>
  <si>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</si>
  <si>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</si>
  <si>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</si>
  <si>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</si>
  <si>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</si>
  <si>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330405008睫状体断离复位术</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</si>
  <si>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</si>
  <si>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</si>
  <si>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</si>
  <si>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</si>
  <si>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</si>
  <si>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</si>
  <si>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330405007睫状体剥离术330407011色素膜肿物切除术</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</si>
  <si>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</si>
  <si>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</si>
  <si>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</si>
  <si>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</si>
  <si>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</si>
  <si>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</si>
  <si>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11两眶壁及以上加收80%</t>
  </si>
  <si>
    <t>不与“眶隔修复费”同时收取。</t>
  </si>
  <si>
    <t>330409019眼眶壁骨折整复术330409020眶骨缺损整复术</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</si>
  <si>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</si>
  <si>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</si>
  <si>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</si>
  <si>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</si>
  <si>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</si>
  <si>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</si>
  <si>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</si>
  <si>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</si>
  <si>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330409021眶膈修补术</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</si>
  <si>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</si>
  <si>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</si>
  <si>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</si>
  <si>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</si>
  <si>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</si>
  <si>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</si>
  <si>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</si>
  <si>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330409007眼内容摘除术</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</si>
  <si>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</si>
  <si>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</si>
  <si>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</si>
  <si>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</si>
  <si>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</si>
  <si>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</si>
  <si>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11眶内容物摘除加收50%</t>
  </si>
  <si>
    <t>1.不与“眼窝再造费”同时收费。
2.“眶内容物摘除”不得和“眶内病变摘除费”同时收取。</t>
  </si>
  <si>
    <t>330409008眼球摘除术330409009眼球摘除+植入术
330409015眶内容摘除术330409016上颌骨切除合并眶内容摘除术</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</si>
  <si>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</si>
  <si>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</si>
  <si>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</si>
  <si>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</si>
  <si>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</si>
  <si>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</si>
  <si>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</si>
  <si>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</si>
  <si>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330409014眶内肿物摘除术330409013眶内血肿穿刺术</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</si>
  <si>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</si>
  <si>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</si>
  <si>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</si>
  <si>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</si>
  <si>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</si>
  <si>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</si>
  <si>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</si>
  <si>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330409014眶内肿物摘除术（眶尖部肿物摘除术）330409014眶内肿物摘除术（侧劈开眶加收）</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</si>
  <si>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</si>
  <si>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</si>
  <si>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</si>
  <si>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</si>
  <si>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</si>
  <si>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</si>
  <si>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330409022眼眶减压术330409006甲状腺突眼矫正术
330409024视神经减压术</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</si>
  <si>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</si>
  <si>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</si>
  <si>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</si>
  <si>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</si>
  <si>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</si>
  <si>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</si>
  <si>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</si>
  <si>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</si>
  <si>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330409004眶内异物取出术</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</si>
  <si>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</si>
  <si>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</si>
  <si>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</si>
  <si>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</si>
  <si>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</si>
  <si>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</si>
  <si>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330409001球内磁性异物取出术
330409002球内非磁性异物取出术
330409003球壁异物取出术
330407003玻璃体内猪囊尾幼取出术</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</si>
  <si>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</si>
  <si>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</si>
  <si>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</si>
  <si>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</si>
  <si>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</si>
  <si>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</si>
  <si>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330409017眼窝填充术330409011义眼台打孔术
330409012活动性义眼眼座植入术</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</si>
  <si>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</si>
  <si>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</si>
  <si>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</si>
  <si>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</si>
  <si>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</si>
  <si>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</si>
  <si>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</si>
  <si>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330409018眼窝再造术</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</si>
  <si>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</si>
  <si>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</si>
  <si>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</si>
  <si>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</si>
  <si>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</si>
  <si>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</si>
  <si>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11泪小点外翻矫正术减收60%</t>
  </si>
  <si>
    <t>不与“人工泪管置管费”同时收取。</t>
  </si>
  <si>
    <t>330402009泪道成形术330402007鼻腔泪囊吻合术
3304020070经鼻内镜鼻腔泪囊吻合术
330402006泪囊结膜囊吻合术
s321000013经腔鼻泪管成形术
s321000014经腔鼻泪管内支架置入术
330402003泪小管吻合术
330402002泪小点外翻矫正术</t>
  </si>
  <si>
    <t>013304000640001</t>
  </si>
  <si>
    <t>泪道成形费-儿童（加收）</t>
  </si>
  <si>
    <t>013304000640011</t>
  </si>
  <si>
    <t>泪道成形费-泪小点外翻矫正术</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</si>
  <si>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</si>
  <si>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</si>
  <si>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</si>
  <si>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</si>
  <si>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</si>
  <si>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330402005睑部泪腺摘除术
330402004泪囊摘除术</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</si>
  <si>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</si>
  <si>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</si>
  <si>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</si>
  <si>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</si>
  <si>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</si>
  <si>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</si>
  <si>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</si>
  <si>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</si>
  <si>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01儿童加收</t>
  </si>
  <si>
    <t>330402002泪小点外翻矫正术（泪腺脱垂矫正术）</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</si>
  <si>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</si>
  <si>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</si>
  <si>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</si>
  <si>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</si>
  <si>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</si>
  <si>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</si>
  <si>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</si>
  <si>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330409005眼球裂伤缝合术</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</si>
  <si>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</si>
  <si>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</si>
  <si>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</si>
  <si>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</si>
  <si>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</si>
  <si>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</si>
  <si>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</si>
  <si>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</si>
  <si>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</si>
  <si>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330408001共同性斜视矫正术
330408002非共同性斜视矫正术
330408003非常规眼外肌手术
330408004眼震矫正术
T01020205眼轮成形术</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</si>
  <si>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</si>
  <si>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</si>
  <si>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</si>
  <si>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</si>
  <si>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</si>
  <si>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</si>
  <si>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330409029义眼台暴露修补术</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</si>
  <si>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</si>
  <si>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</si>
  <si>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</si>
  <si>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</si>
  <si>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</si>
  <si>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</si>
  <si>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310300098眼部脓肿切开引流术</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</si>
  <si>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</si>
  <si>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</si>
  <si>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</si>
  <si>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</si>
  <si>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</si>
  <si>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</si>
  <si>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330403008球结膜放射状切开冲洗+减压术</t>
  </si>
  <si>
    <t>013304000710001</t>
  </si>
  <si>
    <t>球结膜切开冲洗费-儿童（加收）</t>
  </si>
  <si>
    <t>013304000720000</t>
  </si>
  <si>
    <t>眼袋整形费</t>
  </si>
  <si>
    <t>通过各种手术方式去除眼睑脂肪、皮肤、肌肉。</t>
  </si>
  <si>
    <t>美容整形常用项目。</t>
  </si>
  <si>
    <t>F33040003眼袋整形术</t>
  </si>
  <si>
    <t>013304000730000</t>
  </si>
  <si>
    <t>重睑成形费</t>
  </si>
  <si>
    <t>通过各种手术方式实现重睑成形。</t>
  </si>
  <si>
    <t>F33040001重睑整形术F33040002激光重睑整形术</t>
  </si>
  <si>
    <t>013304000740000</t>
  </si>
  <si>
    <t>眶距矫正费</t>
  </si>
  <si>
    <t>通过各种手术方式矫正眶距。</t>
  </si>
  <si>
    <t>所定价格涵盖手术计划、术区准备、消毒、切开、截骨/植骨、固定、缝合等步骤所需的人力资源和基本物质资源消耗。</t>
  </si>
  <si>
    <t>330409025眶距增宽症整形术</t>
  </si>
  <si>
    <t>013304000750000</t>
  </si>
  <si>
    <t>隆眉弓手术费</t>
  </si>
  <si>
    <t>通过各种手术方式增加眉弓高度和立体感，改善面部轮廓。</t>
  </si>
  <si>
    <t>所定价格涵盖手术计划、术区准备、切开、冲洗、缝合等步骤所需的人力资源和基本物质资源消耗。</t>
  </si>
  <si>
    <t>F33040005隆眉弓术</t>
  </si>
  <si>
    <t>013304000760000</t>
  </si>
  <si>
    <t>眉矫正手术费</t>
  </si>
  <si>
    <t>通过各种手术方式调整眉毛位置并改善其形态。</t>
  </si>
  <si>
    <t>F33040006眉畸形矫正术
F33040007眉缺损修复术
F33040008眉缺损修复术（含岛状头皮瓣切取移转术）</t>
  </si>
  <si>
    <t>六、美容整形</t>
  </si>
  <si>
    <t>使用说明：
1.本类别以常用的美容整形的服务项目为重点，按照美容整形相关医疗服务产出设立价格项目。
2.美容整形医疗服务价格实行市场调节价，有条件开展相关服务的医疗机构按照公平合理、诚实信用、质价均等的原则自主合理制定价格，按规定及时向本地区医保部门备案，并向社会公开公示。该类别尚未覆盖的价格项目，医疗机构可在主项目的基础上，自行扩展服务产出、技术路径相近的美容整形类价格项目。
3.“价格构成”指项目价格应涵盖的各类资源消耗，用于确定计价单元的边界，不是实际操作方式、路径、步骤、程序的强制性要求。所列“设备投入”包括但不限于操作设备、器具及固定资产投入。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7.本类别价格构成中所称“穿刺”为主项操作涉及的必要穿刺技术，价格构成中的穿刺操作不可收取相关费用；独立穿刺项目可按相应治疗价格项目收取。
8.本类别中涉及“包括……”“……等”的，属于开放型表述，所指对象不仅局限于表述中列明的事项，也包括未列明的同类事项。</t>
  </si>
  <si>
    <t>61</t>
  </si>
  <si>
    <t>临床诊疗</t>
  </si>
  <si>
    <t>016100000010000T</t>
  </si>
  <si>
    <r>
      <rPr>
        <sz val="10"/>
        <rFont val="宋体"/>
        <charset val="134"/>
      </rPr>
      <t>美容治疗费（光</t>
    </r>
    <r>
      <rPr>
        <sz val="10"/>
        <rFont val="Times New Roman"/>
        <charset val="134"/>
      </rPr>
      <t>/</t>
    </r>
    <r>
      <rPr>
        <sz val="10"/>
        <rFont val="宋体"/>
        <charset val="134"/>
      </rPr>
      <t>激光）</t>
    </r>
  </si>
  <si>
    <t>使用光源照射，改善皮肤状态。</t>
  </si>
  <si>
    <t>所定价格涵盖皮肤清洁、仪器操作、观察患者反应等步骤所需的人力资源和基本物质资源消耗。</t>
  </si>
  <si>
    <t>光斑</t>
  </si>
  <si>
    <r>
      <rPr>
        <sz val="10"/>
        <rFont val="宋体"/>
        <charset val="134"/>
      </rPr>
      <t>有条件的医疗机构可自行设立加</t>
    </r>
    <r>
      <rPr>
        <sz val="10"/>
        <rFont val="Times New Roman"/>
        <charset val="134"/>
      </rPr>
      <t>/</t>
    </r>
    <r>
      <rPr>
        <sz val="10"/>
        <rFont val="宋体"/>
        <charset val="134"/>
      </rPr>
      <t>减收项、扩展项，并报属地医保部门备案。</t>
    </r>
  </si>
  <si>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</si>
  <si>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</si>
  <si>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</si>
  <si>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</si>
  <si>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</si>
  <si>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</si>
  <si>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</si>
  <si>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</si>
  <si>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</si>
  <si>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</si>
  <si>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</si>
  <si>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</si>
  <si>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</si>
  <si>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</si>
  <si>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</si>
  <si>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</si>
  <si>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</si>
  <si>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</si>
  <si>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</si>
  <si>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</si>
  <si>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</si>
  <si>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</si>
  <si>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</si>
  <si>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</si>
  <si>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</si>
  <si>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</si>
  <si>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</si>
  <si>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美容注射费（水光注射）</t>
  </si>
  <si>
    <t>通过注射物质，改善皮肤状态或容貌外观。</t>
  </si>
  <si>
    <t>所定价格涵盖注射计划、手术计划、术区准备、注射等步骤所需的人力资源及基本物质资源消耗。</t>
  </si>
  <si>
    <r>
      <rPr>
        <sz val="10"/>
        <rFont val="Times New Roman"/>
        <charset val="134"/>
      </rPr>
      <t>01</t>
    </r>
    <r>
      <rPr>
        <sz val="10"/>
        <rFont val="宋体"/>
        <charset val="134"/>
      </rPr>
      <t>特殊部位</t>
    </r>
  </si>
  <si>
    <r>
      <rPr>
        <sz val="10"/>
        <rFont val="Times New Roman"/>
        <charset val="134"/>
      </rPr>
      <t>1.</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指每次注射的部位，部位包括：眉间纹、鱼尾纹、眼袋纹、额纹、鼻背纹、颏部、颈阔肌、腋窝、手足等各类需要改善的部位。</t>
    </r>
    <r>
      <rPr>
        <sz val="10"/>
        <rFont val="Times New Roman"/>
        <charset val="134"/>
      </rPr>
      <t xml:space="preserve">
2.</t>
    </r>
    <r>
      <rPr>
        <sz val="10"/>
        <rFont val="宋体"/>
        <charset val="134"/>
      </rPr>
      <t>本项目中的</t>
    </r>
    <r>
      <rPr>
        <sz val="10"/>
        <rFont val="Times New Roman"/>
        <charset val="134"/>
      </rPr>
      <t>“</t>
    </r>
    <r>
      <rPr>
        <sz val="10"/>
        <rFont val="宋体"/>
        <charset val="134"/>
      </rPr>
      <t>特殊部位</t>
    </r>
    <r>
      <rPr>
        <sz val="10"/>
        <rFont val="Times New Roman"/>
        <charset val="134"/>
      </rPr>
      <t>”</t>
    </r>
    <r>
      <rPr>
        <sz val="10"/>
        <rFont val="宋体"/>
        <charset val="134"/>
      </rPr>
      <t>指：咬肌、斜方肌、腓肠肌。</t>
    </r>
  </si>
  <si>
    <t>016100000090002T</t>
  </si>
  <si>
    <t>美容注射费（全脸肉毒注射）</t>
  </si>
  <si>
    <t>016100000090003T</t>
  </si>
  <si>
    <t>美容注射费（局部肉毒注射）</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</si>
  <si>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</si>
  <si>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</si>
  <si>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</si>
  <si>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</si>
  <si>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</si>
  <si>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</si>
  <si>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</si>
  <si>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</si>
  <si>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</si>
  <si>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</si>
  <si>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</si>
  <si>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0"/>
        <rFont val="宋体"/>
        <charset val="134"/>
      </rPr>
      <t>完成</t>
    </r>
    <r>
      <rPr>
        <sz val="10"/>
        <rFont val="Times New Roman"/>
        <charset val="134"/>
      </rPr>
      <t>1</t>
    </r>
    <r>
      <rPr>
        <sz val="10"/>
        <rFont val="宋体"/>
        <charset val="134"/>
      </rPr>
      <t>个疗程计价收费</t>
    </r>
    <r>
      <rPr>
        <sz val="10"/>
        <rFont val="Times New Roman"/>
        <charset val="134"/>
      </rPr>
      <t>1</t>
    </r>
    <r>
      <rPr>
        <sz val="10"/>
        <rFont val="宋体"/>
        <charset val="134"/>
      </rPr>
      <t>次。在本院开展的美容整形治疗不得同时收取方案设计费。</t>
    </r>
  </si>
  <si>
    <t>62</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</si>
  <si>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</si>
  <si>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</si>
  <si>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</si>
  <si>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</si>
  <si>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</si>
  <si>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</si>
  <si>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r>
      <rPr>
        <sz val="10"/>
        <rFont val="宋体"/>
        <charset val="134"/>
      </rPr>
      <t>面部每切口以</t>
    </r>
    <r>
      <rPr>
        <sz val="10"/>
        <rFont val="Times New Roman"/>
        <charset val="134"/>
      </rPr>
      <t>3</t>
    </r>
    <r>
      <rPr>
        <sz val="10"/>
        <rFont val="宋体"/>
        <charset val="134"/>
      </rPr>
      <t>厘米为基础计价，躯干部每切口以</t>
    </r>
    <r>
      <rPr>
        <sz val="10"/>
        <rFont val="Times New Roman"/>
        <charset val="134"/>
      </rPr>
      <t>5</t>
    </r>
    <r>
      <rPr>
        <sz val="10"/>
        <rFont val="宋体"/>
        <charset val="134"/>
      </rPr>
      <t>厘米为基础计价，超过长度按厘米加收。</t>
    </r>
  </si>
  <si>
    <t>016200000010001T</t>
  </si>
  <si>
    <t>减张美容缝合费（躯体/面部加收）</t>
  </si>
  <si>
    <t>016200000020000T</t>
  </si>
  <si>
    <t>切口美容改型费（轻度）</t>
  </si>
  <si>
    <t>通过各种方式实现切口改型。</t>
  </si>
  <si>
    <t>所定价格涵盖手术计划、术区准备、设计，切开、错位缝合等步骤所需的人力资源及基本物质资源消耗。</t>
  </si>
  <si>
    <r>
      <rPr>
        <sz val="10"/>
        <rFont val="宋体"/>
        <charset val="134"/>
      </rPr>
      <t>限面颈部、关节周围及出现直线瘢痕挛缩的部位。</t>
    </r>
    <r>
      <rPr>
        <sz val="10"/>
        <color rgb="FFFF0000"/>
        <rFont val="宋体"/>
        <charset val="134"/>
      </rPr>
      <t>长度2cm以内</t>
    </r>
  </si>
  <si>
    <t>016200000020001T</t>
  </si>
  <si>
    <t>切口美容改型费（中度）</t>
  </si>
  <si>
    <t>长度2-8cm</t>
  </si>
  <si>
    <t>016200000020002T</t>
  </si>
  <si>
    <t>切口美容改型费（重度）</t>
  </si>
  <si>
    <t>长度8cm以上</t>
  </si>
  <si>
    <t>016200000030000T</t>
  </si>
  <si>
    <t>美容治疗费（化学剥脱）</t>
  </si>
  <si>
    <t>利用化学物质对进行皮肤剥脱，改善皮肤状态。</t>
  </si>
  <si>
    <t>所定价格涵盖手术计划、术区准备、使用溶液、冲洗等步骤所需的人力资源及基本物质资源消耗。</t>
  </si>
  <si>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t>
    </r>
    <r>
      <rPr>
        <sz val="10"/>
        <rFont val="Times New Roman"/>
        <charset val="134"/>
      </rPr>
      <t>200</t>
    </r>
    <r>
      <rPr>
        <sz val="10"/>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</si>
  <si>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</si>
  <si>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</si>
  <si>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</si>
  <si>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</si>
  <si>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</si>
  <si>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</si>
  <si>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</si>
  <si>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</si>
  <si>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浅表肌肉腱膜折叠</t>
    </r>
    <r>
      <rPr>
        <sz val="10"/>
        <rFont val="Times New Roman"/>
        <charset val="134"/>
      </rPr>
      <t xml:space="preserve">
21</t>
    </r>
    <r>
      <rPr>
        <sz val="10"/>
        <rFont val="宋体"/>
        <charset val="134"/>
      </rPr>
      <t>骨膜下除皱</t>
    </r>
  </si>
  <si>
    <t>1.本项目中的“部位”指额部、颞部、颊部、颈部、下颌部等。2.除皱费不能与皱纹抚平费同时收费。</t>
  </si>
  <si>
    <t>016200000050002T</t>
  </si>
  <si>
    <t>除皱费（第二个部位起，每部位加收）</t>
  </si>
  <si>
    <t>016200000060000T</t>
  </si>
  <si>
    <t>皱纹抚平费</t>
  </si>
  <si>
    <t>通过手术方式改善患者皱纹，满足患者需求。</t>
  </si>
  <si>
    <t>所定价格涵盖手术计划、术区准备、消毒、切开、止血、缝合等步骤所需人力资源和基本物质资源消耗。</t>
  </si>
  <si>
    <t>1.本项目中的“部位”指：额部、颞部、颊部、颈部、下颌部等。2.除皱费不能与皱纹抚平费同时收费。</t>
  </si>
  <si>
    <t>016200000060002T</t>
  </si>
  <si>
    <t>皱纹抚平费（第二个部位起，每部位加收）</t>
  </si>
  <si>
    <t>016200000070000T</t>
  </si>
  <si>
    <t>凹陷瘢痕填充费（玻尿酸填充）</t>
  </si>
  <si>
    <t>通过各种方式填充凹陷性瘢痕，满足患者需求。</t>
  </si>
  <si>
    <t>所定价格涵盖手术计划、术区准备、设计，剥离、应用自体或异体材料进行填充等步骤所需的人力资源及基本物质资源消耗。</t>
  </si>
  <si>
    <r>
      <rPr>
        <sz val="10"/>
        <rFont val="宋体"/>
        <charset val="134"/>
      </rPr>
      <t>面颈部以</t>
    </r>
    <r>
      <rPr>
        <sz val="10"/>
        <rFont val="Times New Roman"/>
        <charset val="134"/>
      </rPr>
      <t>4</t>
    </r>
    <r>
      <rPr>
        <sz val="10"/>
        <rFont val="宋体"/>
        <charset val="134"/>
      </rPr>
      <t>平方厘米为基础计价；躯干四肢以</t>
    </r>
    <r>
      <rPr>
        <sz val="10"/>
        <rFont val="Times New Roman"/>
        <charset val="134"/>
      </rPr>
      <t>16</t>
    </r>
    <r>
      <rPr>
        <sz val="10"/>
        <rFont val="宋体"/>
        <charset val="134"/>
      </rPr>
      <t>平方厘米为基础计价。</t>
    </r>
  </si>
  <si>
    <t>016200000070001T</t>
  </si>
  <si>
    <t>凹陷瘢痕填充费（脂肪填充）</t>
  </si>
  <si>
    <t>016200000070002T</t>
  </si>
  <si>
    <t>凹陷瘢痕填充费（脂肪胶填充）</t>
  </si>
  <si>
    <t>016200000070003T</t>
  </si>
  <si>
    <t>凹陷瘢痕填充费（面部每增加1cm²加收）</t>
  </si>
  <si>
    <t>016200000070004T</t>
  </si>
  <si>
    <t>凹陷瘢痕填充费（躯干每增加1cm²加收）</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</si>
  <si>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</si>
  <si>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</si>
  <si>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</si>
  <si>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</si>
  <si>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</si>
  <si>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</si>
  <si>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</si>
  <si>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</si>
  <si>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100</t>
    </r>
    <r>
      <rPr>
        <sz val="10"/>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</si>
  <si>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</si>
  <si>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</si>
  <si>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</si>
  <si>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</si>
  <si>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</si>
  <si>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</si>
  <si>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</si>
  <si>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</si>
  <si>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</si>
  <si>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r>
      <rPr>
        <sz val="10"/>
        <color rgb="FFFF0000"/>
        <rFont val="宋体"/>
        <charset val="134"/>
      </rPr>
      <t>双侧加收</t>
    </r>
    <r>
      <rPr>
        <sz val="10"/>
        <color rgb="FFFF0000"/>
        <rFont val="Times New Roman"/>
        <charset val="134"/>
      </rPr>
      <t>50%</t>
    </r>
  </si>
  <si>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</si>
  <si>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</si>
  <si>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</si>
  <si>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</si>
  <si>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0"/>
        <rFont val="Times New Roman"/>
        <charset val="134"/>
      </rPr>
      <t>1.</t>
    </r>
    <r>
      <rPr>
        <sz val="10"/>
        <rFont val="宋体"/>
        <charset val="134"/>
      </rPr>
      <t>本项目中的</t>
    </r>
    <r>
      <rPr>
        <sz val="10"/>
        <rFont val="Times New Roman"/>
        <charset val="134"/>
      </rPr>
      <t>“</t>
    </r>
    <r>
      <rPr>
        <sz val="10"/>
        <rFont val="宋体"/>
        <charset val="134"/>
      </rPr>
      <t>体毛</t>
    </r>
    <r>
      <rPr>
        <sz val="10"/>
        <rFont val="Times New Roman"/>
        <charset val="134"/>
      </rPr>
      <t>”</t>
    </r>
    <r>
      <rPr>
        <sz val="10"/>
        <rFont val="宋体"/>
        <charset val="134"/>
      </rPr>
      <t>指：除头发、眉毛、睫毛以外的各种体毛。</t>
    </r>
    <r>
      <rPr>
        <sz val="10"/>
        <rFont val="Times New Roman"/>
        <charset val="134"/>
      </rPr>
      <t xml:space="preserve">
2.</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</si>
  <si>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016200000130000T</t>
  </si>
  <si>
    <t>眉上部整形费</t>
  </si>
  <si>
    <t>通过手术方式改善患者眉上部外观，并改善上睑皮肤松弛，满足患者需求。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</si>
  <si>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涉及真皮或肌肉</t>
    </r>
  </si>
  <si>
    <r>
      <rPr>
        <sz val="10"/>
        <rFont val="Times New Roman"/>
        <charset val="134"/>
      </rPr>
      <t>01</t>
    </r>
    <r>
      <rPr>
        <sz val="10"/>
        <rFont val="宋体"/>
        <charset val="134"/>
      </rPr>
      <t>眉再造</t>
    </r>
    <r>
      <rPr>
        <sz val="10"/>
        <rFont val="Times New Roman"/>
        <charset val="134"/>
      </rPr>
      <t xml:space="preserve">
11</t>
    </r>
    <r>
      <rPr>
        <sz val="10"/>
        <rFont val="宋体"/>
        <charset val="134"/>
      </rPr>
      <t>隆眉</t>
    </r>
    <r>
      <rPr>
        <sz val="10"/>
        <rFont val="Times New Roman"/>
        <charset val="134"/>
      </rPr>
      <t xml:space="preserve">
21</t>
    </r>
    <r>
      <rPr>
        <sz val="10"/>
        <rFont val="宋体"/>
        <charset val="134"/>
      </rPr>
      <t>眉下部整形</t>
    </r>
  </si>
  <si>
    <t>016200000140000T</t>
  </si>
  <si>
    <t>眉心三角整形费（假体植入）</t>
  </si>
  <si>
    <t>通过手术改善眉心三角区域外观形态，满足患者需求。</t>
  </si>
  <si>
    <t>所定价格涵盖手术计划、术区准备、消毒、切开、止血清洗、创面覆盖等步骤所需的人力资源和基本物质资源消耗。</t>
  </si>
  <si>
    <t>016200000140001T</t>
  </si>
  <si>
    <t>眉心三角整形费（脂肪移植）</t>
  </si>
  <si>
    <t>016200000140002T</t>
  </si>
  <si>
    <t>眉心三角整形费（肌肉去除）</t>
  </si>
  <si>
    <t>016200000150000T</t>
  </si>
  <si>
    <t>眼袋整形费（内切）</t>
  </si>
  <si>
    <t>通过整形手术方式去除眼睑脂肪、皮肤、肌肉，满足患者需求。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</si>
  <si>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睑板楔形切除</t>
    </r>
    <r>
      <rPr>
        <sz val="10"/>
        <rFont val="Times New Roman"/>
        <charset val="134"/>
      </rPr>
      <t xml:space="preserve">
21</t>
    </r>
    <r>
      <rPr>
        <sz val="10"/>
        <rFont val="宋体"/>
        <charset val="134"/>
      </rPr>
      <t>外眦锚定</t>
    </r>
  </si>
  <si>
    <t>016200000150001T</t>
  </si>
  <si>
    <t>眼袋整形费-再次手术（加收）</t>
  </si>
  <si>
    <t>016200000150002T</t>
  </si>
  <si>
    <t>眼袋整形费（外切）</t>
  </si>
  <si>
    <t>016200000160000T</t>
  </si>
  <si>
    <t>重睑整形费（埋线法）</t>
  </si>
  <si>
    <t>通过整形手术方式实现重睑成形，满足患者需求。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</si>
  <si>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上睑提肌腱膜调整</t>
    </r>
    <r>
      <rPr>
        <sz val="10"/>
        <rFont val="Times New Roman"/>
        <charset val="134"/>
      </rPr>
      <t xml:space="preserve">
21</t>
    </r>
    <r>
      <rPr>
        <sz val="10"/>
        <rFont val="宋体"/>
        <charset val="134"/>
      </rPr>
      <t>筋膜鞘异常</t>
    </r>
  </si>
  <si>
    <t>016200000160001T</t>
  </si>
  <si>
    <t>重睑整形费 - 再次手术（加收）</t>
  </si>
  <si>
    <t>016200000160011T</t>
  </si>
  <si>
    <t>重睑整形费-上睑提肌腱膜调整（加收）</t>
  </si>
  <si>
    <t>016200000160002T</t>
  </si>
  <si>
    <t>重睑整形费（韩式三点）</t>
  </si>
  <si>
    <t>016200000160003T</t>
  </si>
  <si>
    <t>重睑整形费（修复）</t>
  </si>
  <si>
    <t>016200000170000T</t>
  </si>
  <si>
    <t>眦整形费</t>
  </si>
  <si>
    <t>通过整形手术方式改善患者眦部外观，满足患者需求。</t>
  </si>
  <si>
    <r>
      <rPr>
        <sz val="10"/>
        <rFont val="Times New Roman"/>
        <charset val="134"/>
      </rPr>
      <t>01</t>
    </r>
    <r>
      <rPr>
        <sz val="10"/>
        <rFont val="宋体"/>
        <charset val="134"/>
      </rPr>
      <t>再次手术</t>
    </r>
  </si>
  <si>
    <r>
      <rPr>
        <sz val="10"/>
        <rFont val="Times New Roman"/>
        <charset val="134"/>
      </rPr>
      <t>01</t>
    </r>
    <r>
      <rPr>
        <sz val="10"/>
        <rFont val="宋体"/>
        <charset val="134"/>
      </rPr>
      <t>外眦眼轮匝肌离断</t>
    </r>
  </si>
  <si>
    <t>内眦外眦可分别计价。</t>
  </si>
  <si>
    <t>016200000170001T</t>
  </si>
  <si>
    <t>眦整形费-再次手术（加收）</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</si>
  <si>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</si>
  <si>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</si>
  <si>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</si>
  <si>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</si>
  <si>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</si>
  <si>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</si>
  <si>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</si>
  <si>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0"/>
        <rFont val="Times New Roman"/>
        <charset val="134"/>
      </rPr>
      <t>01</t>
    </r>
    <r>
      <rPr>
        <sz val="10"/>
        <rFont val="宋体"/>
        <charset val="134"/>
      </rPr>
      <t>眼轮匝肌下脂肪整形</t>
    </r>
  </si>
  <si>
    <t>下睑眶隔脂肪整形费参照此项收费。</t>
  </si>
  <si>
    <t>016200000190001T</t>
  </si>
  <si>
    <t>眶隔脂肪整形费-再次手术（加收）</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</si>
  <si>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</si>
  <si>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</si>
  <si>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</si>
  <si>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</si>
  <si>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</si>
  <si>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</si>
  <si>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</si>
  <si>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</si>
  <si>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</si>
  <si>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</si>
  <si>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</si>
  <si>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0"/>
        <rFont val="Times New Roman"/>
        <charset val="134"/>
      </rPr>
      <t>01</t>
    </r>
    <r>
      <rPr>
        <sz val="10"/>
        <rFont val="宋体"/>
        <charset val="134"/>
      </rPr>
      <t>耳廓其他部位整形</t>
    </r>
  </si>
  <si>
    <r>
      <rPr>
        <sz val="10"/>
        <rFont val="宋体"/>
        <charset val="134"/>
      </rPr>
      <t>本项目中的</t>
    </r>
    <r>
      <rPr>
        <sz val="10"/>
        <rFont val="Times New Roman"/>
        <charset val="134"/>
      </rPr>
      <t>“</t>
    </r>
    <r>
      <rPr>
        <sz val="10"/>
        <rFont val="宋体"/>
        <charset val="134"/>
      </rPr>
      <t>耳廓其他部位</t>
    </r>
    <r>
      <rPr>
        <sz val="10"/>
        <rFont val="Times New Roman"/>
        <charset val="134"/>
      </rPr>
      <t>”</t>
    </r>
    <r>
      <rPr>
        <sz val="10"/>
        <rFont val="宋体"/>
        <charset val="134"/>
      </rPr>
      <t>中的部位指：对耳屏、屏间切迹、耳甲艇、耳甲腔、耳轮成形、耳舟、耳轮脚等。</t>
    </r>
  </si>
  <si>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</si>
  <si>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</si>
  <si>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</si>
  <si>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</si>
  <si>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</si>
  <si>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</si>
  <si>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</si>
  <si>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</si>
  <si>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</si>
  <si>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</si>
  <si>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鼻部畸形整形费-再次手术（加收）</t>
  </si>
  <si>
    <t>016200000250000T</t>
  </si>
  <si>
    <t>鼻部畸形整形费（局部）</t>
  </si>
  <si>
    <t>通过整形手术方式进行鼻部局部软组织形态调整。</t>
  </si>
  <si>
    <t>016200000260000T</t>
  </si>
  <si>
    <t>隆鼻费（单纯假体植入）</t>
  </si>
  <si>
    <t>通过整形手术方式调整鼻部高度，满足患者需求。</t>
  </si>
  <si>
    <t>所定价格涵盖手术计划、术区准备、消毒、切开、修整、创面覆盖、止血、缝合等步骤所需的人力资源和基本物质资源消耗。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</si>
  <si>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自体组织移植</t>
    </r>
  </si>
  <si>
    <t>016200000260001T</t>
  </si>
  <si>
    <t>隆鼻费-再次手术（加收）</t>
  </si>
  <si>
    <t>016200000260002T</t>
  </si>
  <si>
    <t>隆鼻费（自体+软骨植入）</t>
  </si>
  <si>
    <t>016200000260003T</t>
  </si>
  <si>
    <t>隆鼻费（假体软骨复合）</t>
  </si>
  <si>
    <t>016200000260004T</t>
  </si>
  <si>
    <t>隆鼻费（鼻综合--肋软骨植入）</t>
  </si>
  <si>
    <t>016200000270000T</t>
  </si>
  <si>
    <t>鼻再造费</t>
  </si>
  <si>
    <t>通过整形手术方式进行部分或全部鼻再造，满足患者需求。</t>
  </si>
  <si>
    <r>
      <rPr>
        <sz val="10"/>
        <rFont val="Times New Roman"/>
        <charset val="134"/>
      </rPr>
      <t>01</t>
    </r>
    <r>
      <rPr>
        <sz val="10"/>
        <rFont val="宋体"/>
        <charset val="134"/>
      </rPr>
      <t>自体组织移植</t>
    </r>
  </si>
  <si>
    <t>016200000280000T</t>
  </si>
  <si>
    <t>鼻翼整形费（鼻翼缩小）</t>
  </si>
  <si>
    <t>通过整形手术方式修整鼻翼，满足患者需求。</t>
  </si>
  <si>
    <r>
      <rPr>
        <sz val="10"/>
        <rFont val="Times New Roman"/>
        <charset val="134"/>
      </rPr>
      <t>01</t>
    </r>
    <r>
      <rPr>
        <sz val="10"/>
        <rFont val="宋体"/>
        <charset val="134"/>
      </rPr>
      <t>鼻槛整形</t>
    </r>
  </si>
  <si>
    <t>016200000280001T</t>
  </si>
  <si>
    <t>鼻翼整形费-再次手术（加收）</t>
  </si>
  <si>
    <t>016200000280002T</t>
  </si>
  <si>
    <t>鼻翼整形费（鼻翼开大）</t>
  </si>
  <si>
    <t>016200000290000T</t>
  </si>
  <si>
    <t>鼻尖整形费</t>
  </si>
  <si>
    <t>通过整形手术方式在鼻尖位置填充移植物或改变鼻尖形态，满足患者需求。</t>
  </si>
  <si>
    <t>016200000290001T</t>
  </si>
  <si>
    <t>鼻尖整形费-再次手术（加收）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</si>
  <si>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</si>
  <si>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</si>
  <si>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</si>
  <si>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</si>
  <si>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</si>
  <si>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</si>
  <si>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</si>
  <si>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</si>
  <si>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</si>
  <si>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</si>
  <si>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</si>
  <si>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</si>
  <si>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</si>
  <si>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</si>
  <si>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016200000340000T</t>
  </si>
  <si>
    <t>红唇整形费</t>
  </si>
  <si>
    <t>通过整形手术方式整体改善红唇形态，满足患者需求。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</si>
  <si>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r>
      <rPr>
        <sz val="10"/>
        <rFont val="Times New Roman"/>
        <charset val="134"/>
      </rPr>
      <t xml:space="preserve">
21</t>
    </r>
    <r>
      <rPr>
        <sz val="10"/>
        <rFont val="宋体"/>
        <charset val="134"/>
      </rPr>
      <t>红唇精细结构形态调整</t>
    </r>
  </si>
  <si>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</si>
  <si>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</si>
  <si>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</si>
  <si>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</si>
  <si>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</si>
  <si>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</si>
  <si>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</si>
  <si>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</si>
  <si>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</si>
  <si>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</si>
  <si>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</si>
  <si>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</si>
  <si>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</si>
  <si>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</si>
  <si>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</si>
  <si>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</si>
  <si>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</si>
  <si>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</si>
  <si>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</si>
  <si>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</si>
  <si>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</si>
  <si>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</si>
  <si>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</si>
  <si>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</si>
  <si>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</si>
  <si>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</si>
  <si>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</si>
  <si>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</si>
  <si>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</si>
  <si>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</si>
  <si>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r>
      <rPr>
        <sz val="10"/>
        <rFont val="Times New Roman"/>
        <charset val="134"/>
      </rPr>
      <t>01</t>
    </r>
    <r>
      <rPr>
        <sz val="10"/>
        <rFont val="宋体"/>
        <charset val="134"/>
      </rPr>
      <t>唇部肌肉形态调整</t>
    </r>
  </si>
  <si>
    <t>016200000380001T</t>
  </si>
  <si>
    <t>唇部继发畸形整形费-唇部肌肉形态调整</t>
  </si>
  <si>
    <t>016200000390000T</t>
  </si>
  <si>
    <t>下颌截骨整形费</t>
  </si>
  <si>
    <t>通过整形截骨手术方式改善患者下颌骨轮廓形态，满足患者需求。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</si>
  <si>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长弧形截骨</t>
    </r>
  </si>
  <si>
    <r>
      <rPr>
        <sz val="10"/>
        <rFont val="Times New Roman"/>
        <charset val="134"/>
      </rPr>
      <t>01</t>
    </r>
    <r>
      <rPr>
        <sz val="10"/>
        <rFont val="宋体"/>
        <charset val="134"/>
      </rPr>
      <t>上颌截骨整形</t>
    </r>
  </si>
  <si>
    <t>016200000400000T</t>
  </si>
  <si>
    <t>颏部轮廓整形费</t>
  </si>
  <si>
    <t>通过整形手术方式修整颏部轮廓，满足患者需求。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</si>
  <si>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自体骨移植</t>
    </r>
    <r>
      <rPr>
        <sz val="10"/>
        <rFont val="Times New Roman"/>
        <charset val="134"/>
      </rPr>
      <t xml:space="preserve">
21</t>
    </r>
    <r>
      <rPr>
        <sz val="10"/>
        <rFont val="宋体"/>
        <charset val="134"/>
      </rPr>
      <t>复杂截骨</t>
    </r>
  </si>
  <si>
    <r>
      <rPr>
        <sz val="10"/>
        <rFont val="宋体"/>
        <charset val="134"/>
      </rPr>
      <t>本项目中的</t>
    </r>
    <r>
      <rPr>
        <sz val="10"/>
        <rFont val="Times New Roman"/>
        <charset val="134"/>
      </rPr>
      <t>“</t>
    </r>
    <r>
      <rPr>
        <sz val="10"/>
        <rFont val="宋体"/>
        <charset val="134"/>
      </rPr>
      <t>复杂截骨</t>
    </r>
    <r>
      <rPr>
        <sz val="10"/>
        <rFont val="Times New Roman"/>
        <charset val="134"/>
      </rPr>
      <t>”</t>
    </r>
    <r>
      <rPr>
        <sz val="10"/>
        <rFont val="宋体"/>
        <charset val="134"/>
      </rPr>
      <t>指：抽屉截骨、阶梯截骨、楔形截骨、</t>
    </r>
    <r>
      <rPr>
        <sz val="10"/>
        <rFont val="Times New Roman"/>
        <charset val="134"/>
      </rPr>
      <t>U</t>
    </r>
    <r>
      <rPr>
        <sz val="10"/>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</si>
  <si>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</si>
  <si>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</si>
  <si>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</si>
  <si>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</si>
  <si>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</si>
  <si>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</si>
  <si>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</si>
  <si>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</si>
  <si>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</si>
  <si>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</si>
  <si>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</si>
  <si>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0"/>
        <rFont val="Times New Roman"/>
        <charset val="134"/>
      </rPr>
      <t>01</t>
    </r>
    <r>
      <rPr>
        <sz val="10"/>
        <rFont val="宋体"/>
        <charset val="134"/>
      </rPr>
      <t>颅颌面骨延长器取出</t>
    </r>
  </si>
  <si>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</si>
  <si>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</si>
  <si>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</si>
  <si>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</si>
  <si>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01颧弓轮廓整形
11上颌轮廓整形</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</si>
  <si>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</si>
  <si>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</si>
  <si>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</si>
  <si>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</si>
  <si>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0"/>
        <rFont val="Times New Roman"/>
        <charset val="134"/>
      </rPr>
      <t>01</t>
    </r>
    <r>
      <rPr>
        <sz val="10"/>
        <rFont val="宋体"/>
        <charset val="134"/>
      </rPr>
      <t>根尖下截骨</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</si>
  <si>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指左侧上颌骨、右侧上颌骨、左侧下颌骨、右侧下颌骨，不同部位可分别计费。</t>
    </r>
  </si>
  <si>
    <t>016200000460000T</t>
  </si>
  <si>
    <t>颅颌面畸形修复费（常规）</t>
  </si>
  <si>
    <t>通过整形手术方式整复畸形颅颌面，改善外观形态，满足患者需求。</t>
  </si>
  <si>
    <r>
      <rPr>
        <sz val="10"/>
        <rFont val="Times New Roman"/>
        <charset val="134"/>
      </rPr>
      <t>01</t>
    </r>
    <r>
      <rPr>
        <sz val="10"/>
        <rFont val="宋体"/>
        <charset val="134"/>
      </rPr>
      <t>自体骨移植</t>
    </r>
  </si>
  <si>
    <t>016200000470000T</t>
  </si>
  <si>
    <t>颅颌面畸形修复费（复杂）</t>
  </si>
  <si>
    <t>通过整形手术方式整复复杂颅颌面畸形，改善外观形态，满足患者需求。</t>
  </si>
  <si>
    <r>
      <rPr>
        <sz val="10"/>
        <rFont val="Times New Roman"/>
        <charset val="134"/>
      </rPr>
      <t xml:space="preserve">
01</t>
    </r>
    <r>
      <rPr>
        <sz val="10"/>
        <rFont val="宋体"/>
        <charset val="134"/>
      </rPr>
      <t>自体骨移植</t>
    </r>
    <r>
      <rPr>
        <sz val="10"/>
        <rFont val="Times New Roman"/>
        <charset val="134"/>
      </rPr>
      <t xml:space="preserve">
</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</si>
  <si>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指涉及颅内、眶内侧壁等部位的颅颌面畸形。</t>
    </r>
  </si>
  <si>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</si>
  <si>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</si>
  <si>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</si>
  <si>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</si>
  <si>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rPr>
        <sz val="10"/>
        <rFont val="宋体"/>
        <charset val="134"/>
      </rPr>
      <t>本项目中的</t>
    </r>
    <r>
      <rPr>
        <sz val="10"/>
        <rFont val="Times New Roman"/>
        <charset val="134"/>
      </rPr>
      <t>“</t>
    </r>
    <r>
      <rPr>
        <sz val="10"/>
        <rFont val="宋体"/>
        <charset val="134"/>
      </rPr>
      <t>颌面骨</t>
    </r>
    <r>
      <rPr>
        <sz val="10"/>
        <rFont val="Times New Roman"/>
        <charset val="134"/>
      </rPr>
      <t>”</t>
    </r>
    <r>
      <rPr>
        <sz val="10"/>
        <rFont val="宋体"/>
        <charset val="134"/>
      </rPr>
      <t>包括：上颌骨。下颌骨、颧骨、颧弓骨、鼻骨、眶骨。</t>
    </r>
  </si>
  <si>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</si>
  <si>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</si>
  <si>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</si>
  <si>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</si>
  <si>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</si>
  <si>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</si>
  <si>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</si>
  <si>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</si>
  <si>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</si>
  <si>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0"/>
        <rFont val="宋体"/>
        <charset val="134"/>
      </rPr>
      <t>1.头面颈部以</t>
    </r>
    <r>
      <rPr>
        <sz val="10"/>
        <rFont val="Times New Roman"/>
        <charset val="134"/>
      </rPr>
      <t>2×2</t>
    </r>
    <r>
      <rPr>
        <sz val="10"/>
        <rFont val="宋体"/>
        <charset val="134"/>
      </rPr>
      <t>平方厘米为基础计价，躯干四肢以</t>
    </r>
    <r>
      <rPr>
        <sz val="10"/>
        <rFont val="Times New Roman"/>
        <charset val="134"/>
      </rPr>
      <t>3×3</t>
    </r>
    <r>
      <rPr>
        <sz val="10"/>
        <rFont val="宋体"/>
        <charset val="134"/>
      </rPr>
      <t>平方厘米为基础计价。2.医疗机构单纯使用“脂肪抽吸（不含脂肪注射）”时设置一定比例减收，并报属地医保部门备案。</t>
    </r>
  </si>
  <si>
    <t>016200000500001T</t>
  </si>
  <si>
    <t>脂肪移植费-再次手术（加收）</t>
  </si>
  <si>
    <t>016200000500002T</t>
  </si>
  <si>
    <t>脂肪移植费（背部吸脂）</t>
  </si>
  <si>
    <t>016200000500003T</t>
  </si>
  <si>
    <t>脂肪移植费（腹部吸脂）</t>
  </si>
  <si>
    <t>016200000500004T</t>
  </si>
  <si>
    <t>脂肪移植费（下颌吸脂）</t>
  </si>
  <si>
    <t>016200000500005T</t>
  </si>
  <si>
    <t>脂肪移植费（面部吸脂）</t>
  </si>
  <si>
    <t>016200000500006T</t>
  </si>
  <si>
    <t>脂肪移植费（臀部吸脂）</t>
  </si>
  <si>
    <t>016200000510000T</t>
  </si>
  <si>
    <t>颈部整形费</t>
  </si>
  <si>
    <t>通过整形手术方式改善患者颈部外观，满足患者需求。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</si>
  <si>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胸锁乳突肌上移</t>
    </r>
  </si>
  <si>
    <t>016200000520000T</t>
  </si>
  <si>
    <t>喉结整形费</t>
  </si>
  <si>
    <t>通过整形手术方式改善喉结整体外观，满足患者需求。</t>
  </si>
  <si>
    <t>所定价格涵盖手术计划、术区准备、消毒、切开、修整、止血、缝合等步骤所需人力资源和基本物质资源消耗。</t>
  </si>
  <si>
    <r>
      <rPr>
        <sz val="10"/>
        <rFont val="Times New Roman"/>
        <charset val="134"/>
      </rPr>
      <t xml:space="preserve">
01</t>
    </r>
    <r>
      <rPr>
        <sz val="10"/>
        <rFont val="宋体"/>
        <charset val="134"/>
      </rPr>
      <t>磨削</t>
    </r>
  </si>
  <si>
    <t>016200000530000T</t>
  </si>
  <si>
    <t>腋臭切除费</t>
  </si>
  <si>
    <t>通过手术切除腋臭，改善患者腋臭情况，满足患者需求。</t>
  </si>
  <si>
    <t>所定价格涵盖手术计划、术区准备、消毒、切开、切除、缝合等步骤所需的人力资源及基本物质资源消耗。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</si>
  <si>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保留皮片大汗腺</t>
    </r>
  </si>
  <si>
    <t>016200000530001T</t>
  </si>
  <si>
    <t>腋臭切除费-再次手术（加收）</t>
  </si>
  <si>
    <t>016200000530011T</t>
  </si>
  <si>
    <t>腋臭切除费-保留皮片大汗腺（加收）</t>
  </si>
  <si>
    <t>016200000530002T</t>
  </si>
  <si>
    <t>腋臭切除费（注射）</t>
  </si>
  <si>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</si>
  <si>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</si>
  <si>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</si>
  <si>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</si>
  <si>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0"/>
        <rFont val="Times New Roman"/>
        <charset val="134"/>
      </rPr>
      <t>01</t>
    </r>
    <r>
      <rPr>
        <sz val="10"/>
        <rFont val="宋体"/>
        <charset val="134"/>
      </rPr>
      <t>联合腋窝松弛</t>
    </r>
    <r>
      <rPr>
        <sz val="10"/>
        <rFont val="Times New Roman"/>
        <charset val="134"/>
      </rPr>
      <t xml:space="preserve">
11</t>
    </r>
    <r>
      <rPr>
        <sz val="10"/>
        <rFont val="宋体"/>
        <charset val="134"/>
      </rPr>
      <t>联合侧胸壁松弛</t>
    </r>
  </si>
  <si>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</si>
  <si>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</si>
  <si>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</si>
  <si>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</si>
  <si>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0"/>
        <rFont val="Times New Roman"/>
        <charset val="134"/>
      </rPr>
      <t>01</t>
    </r>
    <r>
      <rPr>
        <sz val="10"/>
        <rFont val="宋体"/>
        <charset val="134"/>
      </rPr>
      <t>腹壁肌筋膜系统折叠</t>
    </r>
    <r>
      <rPr>
        <sz val="10"/>
        <rFont val="Times New Roman"/>
        <charset val="134"/>
      </rPr>
      <t xml:space="preserve">
11</t>
    </r>
    <r>
      <rPr>
        <sz val="10"/>
        <rFont val="宋体"/>
        <charset val="134"/>
      </rPr>
      <t>大范围腹壁整形</t>
    </r>
  </si>
  <si>
    <t>大范围腹壁整形指：整形范围超过腋中线或覆盖躯干环周。</t>
  </si>
  <si>
    <t>016200000560000T</t>
  </si>
  <si>
    <t>大腿整形费</t>
  </si>
  <si>
    <t>通过整形手术方式改善患者大腿松弛，改善大腿外观形态。</t>
  </si>
  <si>
    <r>
      <rPr>
        <sz val="10"/>
        <rFont val="Times New Roman"/>
        <charset val="134"/>
      </rPr>
      <t>01</t>
    </r>
    <r>
      <rPr>
        <sz val="10"/>
        <rFont val="宋体"/>
        <charset val="134"/>
      </rPr>
      <t>联合臀部松弛</t>
    </r>
  </si>
  <si>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</si>
  <si>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</si>
  <si>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</si>
  <si>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</si>
  <si>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</si>
  <si>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</si>
  <si>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</si>
  <si>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</si>
  <si>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0"/>
        <rFont val="Times New Roman"/>
        <charset val="134"/>
      </rPr>
      <t>01</t>
    </r>
    <r>
      <rPr>
        <sz val="10"/>
        <rFont val="宋体"/>
        <charset val="134"/>
      </rPr>
      <t>微创手术</t>
    </r>
  </si>
  <si>
    <r>
      <rPr>
        <sz val="10"/>
        <rFont val="宋体"/>
        <charset val="134"/>
      </rPr>
      <t>微创切口指切口＜</t>
    </r>
    <r>
      <rPr>
        <sz val="10"/>
        <rFont val="Times New Roman"/>
        <charset val="134"/>
      </rPr>
      <t>2</t>
    </r>
    <r>
      <rPr>
        <sz val="10"/>
        <rFont val="宋体"/>
        <charset val="134"/>
      </rPr>
      <t>厘米。</t>
    </r>
  </si>
  <si>
    <t>016200000580001T</t>
  </si>
  <si>
    <t>副乳切除费-微创手术（加收）</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</si>
  <si>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</si>
  <si>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</si>
  <si>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</si>
  <si>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</si>
  <si>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0"/>
        <rFont val="Times New Roman"/>
        <charset val="134"/>
      </rPr>
      <t>01</t>
    </r>
    <r>
      <rPr>
        <sz val="10"/>
        <rFont val="宋体"/>
        <charset val="134"/>
      </rPr>
      <t>软组织加强</t>
    </r>
  </si>
  <si>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</si>
  <si>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</si>
  <si>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</si>
  <si>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</si>
  <si>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中度及重度加收</t>
    </r>
  </si>
  <si>
    <r>
      <rPr>
        <sz val="10"/>
        <rFont val="宋体"/>
        <charset val="134"/>
      </rPr>
      <t>中度及重度指：切除量</t>
    </r>
    <r>
      <rPr>
        <sz val="10"/>
        <rFont val="Times New Roman"/>
        <charset val="134"/>
      </rPr>
      <t>≥200g</t>
    </r>
    <r>
      <rPr>
        <sz val="10"/>
        <rFont val="宋体"/>
        <charset val="134"/>
      </rPr>
      <t>。</t>
    </r>
  </si>
  <si>
    <t>016200000600001T</t>
  </si>
  <si>
    <t>巨乳整形费-再次手术（加收）</t>
  </si>
  <si>
    <t>016200000600011T</t>
  </si>
  <si>
    <t>巨乳整形费-中度及重度（加收）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</si>
  <si>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</si>
  <si>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</si>
  <si>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</si>
  <si>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</si>
  <si>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</si>
  <si>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</si>
  <si>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</si>
  <si>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</si>
  <si>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</si>
  <si>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0"/>
        <rFont val="Times New Roman"/>
        <charset val="134"/>
      </rPr>
      <t>01</t>
    </r>
    <r>
      <rPr>
        <sz val="10"/>
        <rFont val="宋体"/>
        <charset val="134"/>
      </rPr>
      <t>中度及重度加收</t>
    </r>
  </si>
  <si>
    <r>
      <rPr>
        <sz val="10"/>
        <rFont val="宋体"/>
        <charset val="134"/>
      </rPr>
      <t>中度及重度指：乳晕最大径</t>
    </r>
    <r>
      <rPr>
        <sz val="10"/>
        <rFont val="Times New Roman"/>
        <charset val="134"/>
      </rPr>
      <t>≥4</t>
    </r>
    <r>
      <rPr>
        <sz val="10"/>
        <rFont val="宋体"/>
        <charset val="134"/>
      </rPr>
      <t>厘米。</t>
    </r>
  </si>
  <si>
    <t>016200000620001T</t>
  </si>
  <si>
    <t>乳晕整形费-中度及重度加收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</si>
  <si>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</si>
  <si>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</si>
  <si>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</si>
  <si>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</si>
  <si>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</si>
  <si>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</si>
  <si>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</si>
  <si>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</si>
  <si>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</si>
  <si>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</si>
  <si>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</si>
  <si>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0"/>
        <rFont val="Times New Roman"/>
        <charset val="134"/>
      </rPr>
      <t>01</t>
    </r>
    <r>
      <rPr>
        <sz val="10"/>
        <rFont val="宋体"/>
        <charset val="134"/>
      </rPr>
      <t>微创手术</t>
    </r>
    <r>
      <rPr>
        <sz val="10"/>
        <rFont val="Times New Roman"/>
        <charset val="134"/>
      </rPr>
      <t xml:space="preserve">
11</t>
    </r>
    <r>
      <rPr>
        <sz val="10"/>
        <rFont val="宋体"/>
        <charset val="134"/>
      </rPr>
      <t>中度及重度加收</t>
    </r>
  </si>
  <si>
    <r>
      <rPr>
        <sz val="10"/>
        <rFont val="Times New Roman"/>
        <charset val="134"/>
      </rPr>
      <t>1.</t>
    </r>
    <r>
      <rPr>
        <sz val="10"/>
        <rFont val="宋体"/>
        <charset val="134"/>
      </rPr>
      <t>微创切口指切口＜</t>
    </r>
    <r>
      <rPr>
        <sz val="10"/>
        <rFont val="Times New Roman"/>
        <charset val="134"/>
      </rPr>
      <t>2</t>
    </r>
    <r>
      <rPr>
        <sz val="10"/>
        <rFont val="宋体"/>
        <charset val="134"/>
      </rPr>
      <t>厘米。</t>
    </r>
    <r>
      <rPr>
        <sz val="10"/>
        <rFont val="Times New Roman"/>
        <charset val="134"/>
      </rPr>
      <t xml:space="preserve">
2.</t>
    </r>
    <r>
      <rPr>
        <sz val="10"/>
        <rFont val="宋体"/>
        <charset val="134"/>
      </rPr>
      <t>中度及重度指根据</t>
    </r>
    <r>
      <rPr>
        <sz val="10"/>
        <rFont val="Times New Roman"/>
        <charset val="134"/>
      </rPr>
      <t>Simon</t>
    </r>
    <r>
      <rPr>
        <sz val="10"/>
        <rFont val="宋体"/>
        <charset val="134"/>
      </rPr>
      <t>分级中度及以上的情况。</t>
    </r>
  </si>
  <si>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</si>
  <si>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</si>
  <si>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</si>
  <si>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</si>
  <si>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</si>
  <si>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</si>
  <si>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</si>
  <si>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</si>
  <si>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0"/>
        <rFont val="Times New Roman"/>
        <charset val="134"/>
      </rPr>
      <t>01</t>
    </r>
    <r>
      <rPr>
        <sz val="10"/>
        <rFont val="宋体"/>
        <charset val="134"/>
      </rPr>
      <t>软组织加强</t>
    </r>
    <r>
      <rPr>
        <sz val="10"/>
        <rFont val="Times New Roman"/>
        <charset val="134"/>
      </rPr>
      <t xml:space="preserve">
11</t>
    </r>
    <r>
      <rPr>
        <sz val="10"/>
        <rFont val="宋体"/>
        <charset val="134"/>
      </rPr>
      <t>双平面层次</t>
    </r>
    <r>
      <rPr>
        <sz val="10"/>
        <rFont val="Times New Roman"/>
        <charset val="134"/>
      </rPr>
      <t xml:space="preserve">
21</t>
    </r>
    <r>
      <rPr>
        <sz val="10"/>
        <rFont val="宋体"/>
        <charset val="134"/>
      </rPr>
      <t>再次手术</t>
    </r>
  </si>
  <si>
    <t>016200000660021T</t>
  </si>
  <si>
    <t>隆乳费（假体置入）-再次手术加收</t>
  </si>
  <si>
    <t>016200000660001T</t>
  </si>
  <si>
    <t>隆乳费-软组织加强（加收）</t>
  </si>
  <si>
    <t>016200000660011T</t>
  </si>
  <si>
    <t>隆乳费-双平面层次（加收）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</si>
  <si>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</si>
  <si>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</si>
  <si>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</si>
  <si>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</si>
  <si>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0"/>
        <rFont val="Times New Roman"/>
        <charset val="134"/>
      </rPr>
      <t>01</t>
    </r>
    <r>
      <rPr>
        <sz val="10"/>
        <rFont val="宋体"/>
        <charset val="134"/>
      </rPr>
      <t>挛缩松解</t>
    </r>
  </si>
  <si>
    <r>
      <rPr>
        <sz val="10"/>
        <rFont val="Times New Roman"/>
        <charset val="134"/>
      </rPr>
      <t>01</t>
    </r>
    <r>
      <rPr>
        <sz val="10"/>
        <rFont val="宋体"/>
        <charset val="134"/>
      </rPr>
      <t>自体脂肪注射隆臀</t>
    </r>
  </si>
  <si>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</si>
  <si>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</si>
  <si>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</si>
  <si>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</si>
  <si>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0"/>
        <rFont val="Times New Roman"/>
        <charset val="134"/>
      </rPr>
      <t>01</t>
    </r>
    <r>
      <rPr>
        <sz val="10"/>
        <rFont val="宋体"/>
        <charset val="134"/>
      </rPr>
      <t>微创手术</t>
    </r>
    <r>
      <rPr>
        <sz val="10"/>
        <rFont val="Times New Roman"/>
        <charset val="134"/>
      </rPr>
      <t xml:space="preserve">
11</t>
    </r>
    <r>
      <rPr>
        <sz val="10"/>
        <rFont val="宋体"/>
        <charset val="134"/>
      </rPr>
      <t>软组织加强</t>
    </r>
    <r>
      <rPr>
        <sz val="10"/>
        <rFont val="Times New Roman"/>
        <charset val="134"/>
      </rPr>
      <t xml:space="preserve">
21</t>
    </r>
    <r>
      <rPr>
        <sz val="10"/>
        <rFont val="宋体"/>
        <charset val="134"/>
      </rPr>
      <t>纤维包膜切除</t>
    </r>
  </si>
  <si>
    <r>
      <rPr>
        <sz val="10"/>
        <rFont val="Times New Roman"/>
        <charset val="134"/>
      </rPr>
      <t>01</t>
    </r>
    <r>
      <rPr>
        <sz val="10"/>
        <rFont val="宋体"/>
        <charset val="134"/>
      </rPr>
      <t>乳房扩张器置入乳房再造</t>
    </r>
  </si>
  <si>
    <r>
      <rPr>
        <sz val="10"/>
        <rFont val="宋体"/>
        <charset val="134"/>
      </rPr>
      <t>本项目中的</t>
    </r>
    <r>
      <rPr>
        <sz val="10"/>
        <rFont val="Times New Roman"/>
        <charset val="134"/>
      </rPr>
      <t>“</t>
    </r>
    <r>
      <rPr>
        <sz val="10"/>
        <rFont val="宋体"/>
        <charset val="134"/>
      </rPr>
      <t>微创手术</t>
    </r>
    <r>
      <rPr>
        <sz val="10"/>
        <rFont val="Times New Roman"/>
        <charset val="134"/>
      </rPr>
      <t>”</t>
    </r>
    <r>
      <rPr>
        <sz val="10"/>
        <rFont val="宋体"/>
        <charset val="134"/>
      </rPr>
      <t>指切口</t>
    </r>
    <r>
      <rPr>
        <sz val="10"/>
        <rFont val="Times New Roman"/>
        <charset val="134"/>
      </rPr>
      <t>≤5</t>
    </r>
    <r>
      <rPr>
        <sz val="10"/>
        <rFont val="宋体"/>
        <charset val="134"/>
      </rPr>
      <t>厘米。</t>
    </r>
  </si>
  <si>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</si>
  <si>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</si>
  <si>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</si>
  <si>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</si>
  <si>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</si>
  <si>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</si>
  <si>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</si>
  <si>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</si>
  <si>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0"/>
        <rFont val="Times New Roman"/>
        <charset val="134"/>
      </rPr>
      <t>01</t>
    </r>
    <r>
      <rPr>
        <sz val="10"/>
        <rFont val="宋体"/>
        <charset val="134"/>
      </rPr>
      <t>多血管蒂</t>
    </r>
    <r>
      <rPr>
        <sz val="10"/>
        <rFont val="Times New Roman"/>
        <charset val="134"/>
      </rPr>
      <t xml:space="preserve">
11</t>
    </r>
    <r>
      <rPr>
        <sz val="10"/>
        <rFont val="宋体"/>
        <charset val="134"/>
      </rPr>
      <t>腋窝或胸壁重建</t>
    </r>
    <r>
      <rPr>
        <sz val="10"/>
        <rFont val="Times New Roman"/>
        <charset val="134"/>
      </rPr>
      <t xml:space="preserve">
21</t>
    </r>
    <r>
      <rPr>
        <sz val="10"/>
        <rFont val="宋体"/>
        <charset val="134"/>
      </rPr>
      <t>联合乳房假体植入</t>
    </r>
  </si>
  <si>
    <t>016200000710000T</t>
  </si>
  <si>
    <t>阴蒂美容整形费</t>
  </si>
  <si>
    <t>通过美容整形方式改善阴蒂美观度，满足患者需求。</t>
  </si>
  <si>
    <r>
      <rPr>
        <sz val="10"/>
        <rFont val="Times New Roman"/>
        <charset val="134"/>
      </rPr>
      <t>01</t>
    </r>
    <r>
      <rPr>
        <sz val="10"/>
        <rFont val="宋体"/>
        <charset val="134"/>
      </rPr>
      <t>组织缺失</t>
    </r>
  </si>
  <si>
    <t>016200000710001T</t>
  </si>
  <si>
    <t>阴蒂美容整形费-组织缺失（加收）</t>
  </si>
  <si>
    <t>016200000720000T</t>
  </si>
  <si>
    <t>阴唇美容整形费（大阴唇）</t>
  </si>
  <si>
    <t>通过美容整形方式改善外阴美观度，满足患者需求。</t>
  </si>
  <si>
    <r>
      <rPr>
        <sz val="10"/>
        <rFont val="Times New Roman"/>
        <charset val="134"/>
      </rPr>
      <t>01</t>
    </r>
    <r>
      <rPr>
        <sz val="10"/>
        <rFont val="宋体"/>
        <charset val="134"/>
      </rPr>
      <t>复杂情况</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</si>
  <si>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指结构</t>
    </r>
    <r>
      <rPr>
        <sz val="10"/>
        <rFont val="Times New Roman"/>
        <charset val="134"/>
      </rPr>
      <t>/</t>
    </r>
    <r>
      <rPr>
        <sz val="10"/>
        <rFont val="宋体"/>
        <charset val="134"/>
      </rPr>
      <t>组织缺失或合并阴蒂包皮增生的情况。</t>
    </r>
  </si>
  <si>
    <t>016200000720001T</t>
  </si>
  <si>
    <t>阴唇美容整形费-复杂情况（加收）</t>
  </si>
  <si>
    <t>016200000720002T</t>
  </si>
  <si>
    <t>阴唇美容整形费（小阴唇）</t>
  </si>
  <si>
    <t>016200000730000T</t>
  </si>
  <si>
    <t>处女膜整形费（轻度）</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</si>
  <si>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</si>
  <si>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</si>
  <si>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</si>
  <si>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</si>
  <si>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016200000730002T</t>
  </si>
  <si>
    <t>处女膜整形费（中度）</t>
  </si>
  <si>
    <t>016200000730003T</t>
  </si>
  <si>
    <t>处女膜整形费（重度）</t>
  </si>
  <si>
    <t>016200000740000T</t>
  </si>
  <si>
    <t>阴道整形费（轻度）</t>
  </si>
  <si>
    <t>通过美容整形方式改善阴道外观和功能，满足患者需求。</t>
  </si>
  <si>
    <t>016200000740001T</t>
  </si>
  <si>
    <t>阴道整形费（中度）</t>
  </si>
  <si>
    <t>016200000740002T</t>
  </si>
  <si>
    <t>阴道整形费（重度）</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</si>
  <si>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</si>
  <si>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</si>
  <si>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</si>
  <si>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</si>
  <si>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</si>
  <si>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</si>
  <si>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</si>
  <si>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016200000770000T</t>
  </si>
  <si>
    <t>会阴体整形费</t>
  </si>
  <si>
    <t>通过美容整形方式改善会阴体的功能及整体美观度，满足患者需求。</t>
  </si>
  <si>
    <t>016200000780000T</t>
  </si>
  <si>
    <t>材料置入整形费</t>
  </si>
  <si>
    <t>通过整形手术方式置入人工材料，改善患者外观，满足患者需求。</t>
  </si>
  <si>
    <r>
      <rPr>
        <sz val="10"/>
        <rFont val="Times New Roman"/>
        <charset val="134"/>
      </rPr>
      <t>01</t>
    </r>
    <r>
      <rPr>
        <sz val="10"/>
        <rFont val="宋体"/>
        <charset val="134"/>
      </rPr>
      <t>人工材料取出</t>
    </r>
  </si>
  <si>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</si>
  <si>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</si>
  <si>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</si>
  <si>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r>
      <rPr>
        <sz val="10"/>
        <rFont val="Times New Roman"/>
        <charset val="134"/>
      </rPr>
      <t>01</t>
    </r>
    <r>
      <rPr>
        <sz val="10"/>
        <rFont val="宋体"/>
        <charset val="134"/>
      </rPr>
      <t>自体</t>
    </r>
    <r>
      <rPr>
        <sz val="10"/>
        <rFont val="Times New Roman"/>
        <charset val="134"/>
      </rPr>
      <t>/</t>
    </r>
    <r>
      <rPr>
        <sz val="10"/>
        <rFont val="宋体"/>
        <charset val="134"/>
      </rPr>
      <t>异体组织取出</t>
    </r>
  </si>
  <si>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</si>
  <si>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</si>
  <si>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</si>
  <si>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</si>
  <si>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0"/>
        <rFont val="Times New Roman"/>
        <charset val="134"/>
      </rPr>
      <t>01</t>
    </r>
    <r>
      <rPr>
        <sz val="10"/>
        <rFont val="宋体"/>
        <charset val="134"/>
      </rPr>
      <t>面颈部</t>
    </r>
  </si>
  <si>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</si>
  <si>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</si>
  <si>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</si>
  <si>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</si>
  <si>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0"/>
        <rFont val="Times New Roman"/>
        <charset val="134"/>
      </rPr>
      <t>01</t>
    </r>
    <r>
      <rPr>
        <sz val="10"/>
        <rFont val="宋体"/>
        <charset val="134"/>
      </rPr>
      <t>浅深悬韧带切断</t>
    </r>
    <r>
      <rPr>
        <sz val="10"/>
        <rFont val="Times New Roman"/>
        <charset val="134"/>
      </rPr>
      <t xml:space="preserve">
11</t>
    </r>
    <r>
      <rPr>
        <sz val="10"/>
        <rFont val="宋体"/>
        <charset val="134"/>
      </rPr>
      <t>自体组织覆盖</t>
    </r>
  </si>
  <si>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</si>
  <si>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</si>
  <si>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</si>
  <si>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</si>
  <si>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</si>
  <si>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</si>
  <si>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</si>
  <si>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r>
      <rPr>
        <sz val="10"/>
        <rFont val="Times New Roman"/>
        <charset val="134"/>
      </rPr>
      <t>01</t>
    </r>
    <r>
      <rPr>
        <sz val="10"/>
        <rFont val="宋体"/>
        <charset val="134"/>
      </rPr>
      <t>自体组织移植</t>
    </r>
    <r>
      <rPr>
        <sz val="10"/>
        <rFont val="Times New Roman"/>
        <charset val="134"/>
      </rPr>
      <t xml:space="preserve">
11</t>
    </r>
    <r>
      <rPr>
        <sz val="10"/>
        <rFont val="宋体"/>
        <charset val="134"/>
      </rPr>
      <t>人工材料填充</t>
    </r>
  </si>
  <si>
    <t>016200000820001T</t>
  </si>
  <si>
    <t>阴茎增粗整形费-自体组织移植（加收）</t>
  </si>
  <si>
    <t>016200000820011T</t>
  </si>
  <si>
    <t>阴茎增粗整形费-人工材料填充（加收）</t>
  </si>
  <si>
    <t>016200000830000T</t>
  </si>
  <si>
    <t>阴茎再造费</t>
  </si>
  <si>
    <t>通过整形手术方式再造阴茎，满足患者需求。</t>
  </si>
  <si>
    <r>
      <rPr>
        <sz val="10"/>
        <rFont val="Times New Roman"/>
        <charset val="134"/>
      </rPr>
      <t>01</t>
    </r>
    <r>
      <rPr>
        <sz val="10"/>
        <rFont val="宋体"/>
        <charset val="134"/>
      </rPr>
      <t>特殊组织整形</t>
    </r>
  </si>
  <si>
    <t>本项目中的“特殊组织整形”指：利用股薄肌组织、岛状皮瓣、阔筋膜进行整形。</t>
  </si>
  <si>
    <t>016200000830001T</t>
  </si>
  <si>
    <t>阴茎再造费-特殊组织整形（加收）</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</si>
  <si>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</si>
  <si>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</si>
  <si>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</si>
  <si>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</si>
  <si>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0"/>
        <rFont val="Times New Roman"/>
        <charset val="134"/>
      </rPr>
      <t>01</t>
    </r>
    <r>
      <rPr>
        <sz val="10"/>
        <rFont val="宋体"/>
        <charset val="134"/>
      </rPr>
      <t>阴茎包皮系带延长</t>
    </r>
  </si>
  <si>
    <t>016200000840001T</t>
  </si>
  <si>
    <t>包皮整形费-阴茎包皮系带延长（加收）</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</si>
  <si>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</si>
  <si>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</si>
  <si>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</si>
  <si>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</si>
  <si>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</si>
  <si>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</si>
  <si>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</si>
  <si>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</si>
  <si>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</si>
  <si>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</si>
  <si>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</si>
  <si>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</si>
  <si>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</si>
  <si>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</si>
  <si>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</si>
  <si>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精神治疗</t>
  </si>
  <si>
    <t>使用说明：
1.本类别以精神心理治疗为重点，按照精神心理治疗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可收费耗材，按照实际采购价格零差率销售。
6.本类别中涉及“包括……”“……等”的，属于开放型表述，所指对象不仅局限于表述中列明的事项，也包括未列明的同类事项。
7.本类别所称的“心理治疗”指线下或运用线上实时视频交互手段实现的治疗，录音录像等不得按此收费。
8.本类别所指的团体治疗人数不得超过15人。
9.心理治疗和精神康复治疗时长低于半小时不得收费。</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</si>
  <si>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</si>
  <si>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</si>
  <si>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</si>
  <si>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</si>
  <si>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311502002眼动检查</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</si>
  <si>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</si>
  <si>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</si>
  <si>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</si>
  <si>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</si>
  <si>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01每增加10分钟加收20%</t>
  </si>
  <si>
    <t>1.不与心理咨询同时收取。
2.每日治疗超过90分钟按90分钟收费</t>
  </si>
  <si>
    <t>311503023心理治疗
311503017音乐治疗
311503018暗示疗法
311503019松驰治疗
311503020漂浮治疗
311503024麻醉分析
311503025催眠治疗
311503026森田疗法
311503028厌恶治疗
311502009沙盘治疗</t>
  </si>
  <si>
    <t>013115000010001</t>
  </si>
  <si>
    <t>心理治疗（个体）-每增加10分钟（加收）</t>
  </si>
  <si>
    <t>013115000020000</t>
  </si>
  <si>
    <t>心理治疗（家庭）</t>
  </si>
  <si>
    <t>由精神科医师、心理治疗师针对精神心理障碍家庭的精神心理问题，采取合适的心理干预治疗技术，改善患者家庭的心理疾病症状。</t>
  </si>
  <si>
    <t>01每增加20分钟加收20%</t>
  </si>
  <si>
    <t>1.不与心理咨询同时收取。
2.每日治疗超过100分钟按100分钟收费</t>
  </si>
  <si>
    <t>013115000020001</t>
  </si>
  <si>
    <t>心理治疗（家庭）-每增加20分钟（加收）</t>
  </si>
  <si>
    <t>20分钟</t>
  </si>
  <si>
    <t>013115000030000</t>
  </si>
  <si>
    <t>心理治疗（团体）</t>
  </si>
  <si>
    <t>由精神科医师、心理治疗师采取一对多或多对多的方式，针对精神心理障碍患者的精神心理问题，采取合适的心理干预治疗技术，改善患者的心理疾病症状。</t>
  </si>
  <si>
    <t>1.不与心理咨询同时收取。
2.每日治疗超过120分钟按120分钟收费。</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</si>
  <si>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</si>
  <si>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</si>
  <si>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</si>
  <si>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</si>
  <si>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</si>
  <si>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</si>
  <si>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</si>
  <si>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311503022心理咨询</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</si>
  <si>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</si>
  <si>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</si>
  <si>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</si>
  <si>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</si>
  <si>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1.实施多参数监护无抽搐电休克治疗时，可正常收取全身麻醉（无插管全麻）。
2.非多参数监护无抽搐电休克治疗按20%计费。</t>
  </si>
  <si>
    <t>311503004电休克治疗
311503005多参数监护无抽搐电休克治疗</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</si>
  <si>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</si>
  <si>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</si>
  <si>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</si>
  <si>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</si>
  <si>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</si>
  <si>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用于脱瘾治疗时不予支付</t>
  </si>
  <si>
    <t>311503002常温冬眠治疗监测
311503006暴露疗法和半暴露疗法
311503008行为观察和治疗
311503009冲动行为干预治疗
311503027行为矫正治疗
311503028厌恶治疗
311503029脱瘾治疗
311503031儿童行为干预
311503021听力整合及语言训练
311503007胰岛素低血糖和休克治疗</t>
  </si>
  <si>
    <t>013115000060001</t>
  </si>
  <si>
    <t>精神康复治疗（个人）-每增加10分钟（加收）</t>
  </si>
  <si>
    <t>013115000070000</t>
  </si>
  <si>
    <t>精神康复治疗（家庭）</t>
  </si>
  <si>
    <t>通过一对多的形式，由专业的人员对相关精神障碍的患者家庭进行康复训练，改善其精神状态。</t>
  </si>
  <si>
    <t>每日治疗超过90分钟按90分钟收费。</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</si>
  <si>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</si>
  <si>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</si>
  <si>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</si>
  <si>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</si>
  <si>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</si>
  <si>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311503015工娱治疗
311503016特殊工娱治疗</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</si>
  <si>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</si>
  <si>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</si>
  <si>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</si>
  <si>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</si>
  <si>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</si>
  <si>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</si>
  <si>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</si>
  <si>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311503003精神科监护</t>
  </si>
  <si>
    <t>麻醉</t>
  </si>
  <si>
    <t>使用说明：
1.本类别以麻醉及镇痛为重点，按照麻醉及镇痛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钙/钠石灰等）、二氧化碳测压管、可复用操作器具、软件（版权、开发、购买）成本等。基本物质资源消耗成本计入项目价格，不另行收费。除基本物质资源消耗以外的可收费耗材，按照实际采购价格零差率销售。
6.本类别中的各类麻醉项目价格构成中包含术中各类监测成本，不得与其他监测项目同时计费。
7.本类别中涉及“包括……”“……等”的，属于开放型表述，所指对象不仅局限于表述中列明的事项，也包括未列明的同类事项。
8.计费时间以麻醉开始至麻醉结束（含麻醉恢复室复苏阶段），以麻醉记录为准，麻醉恢复室复苏时间超过2小时的按2小时计费。
9.本类别所称的“危重患者”指：ASA分级4、5级。
10.本类别所称的“儿童”，指6周岁及以下。周岁的计算方法以法律相关规定为准。
11.进行联合麻醉时，主要麻醉按全价收取，辅助麻醉按定价的30%收取，2小时内可以同时收取联合麻醉方式费用，2小时后按照主麻醉标准收取。</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</si>
  <si>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</si>
  <si>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</si>
  <si>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</si>
  <si>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</si>
  <si>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</si>
  <si>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330100001局部浸润麻醉</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</si>
  <si>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</si>
  <si>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</si>
  <si>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</si>
  <si>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</si>
  <si>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</si>
  <si>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</si>
  <si>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</si>
  <si>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</si>
  <si>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01儿童加收20%
02 80周岁及以上患者加收20%</t>
  </si>
  <si>
    <t>1.单次以2小时为基础计费，超过2小时每小时加收15%。
2.神经阻滞针不得单独收费。</t>
  </si>
  <si>
    <t>330100002神经阻滞麻醉</t>
  </si>
  <si>
    <t>013301000030001</t>
  </si>
  <si>
    <t>局部麻醉费（神经阻滞麻醉）-儿童（加收）</t>
  </si>
  <si>
    <t>013301000030002</t>
  </si>
  <si>
    <t>局部麻醉费（神经阻滞麻醉）-80周岁及以上患者（加收）</t>
  </si>
  <si>
    <t>013301000030003</t>
  </si>
  <si>
    <t>局部麻醉费（神经阻滞麻醉）-超过两个小时每小时加收15%（加收）</t>
  </si>
  <si>
    <t>013301000040000</t>
  </si>
  <si>
    <t>局部麻醉费（椎管内麻醉）</t>
  </si>
  <si>
    <t>通过将药物注射到椎管内，阻断神经传导，达到麻醉效果。</t>
  </si>
  <si>
    <t>01儿童加收20%
02 80周岁及以上患者加收20%
11 腰麻硬膜外联合阻滞加收5%</t>
  </si>
  <si>
    <t>1.单次以2小时为基础计费，超过2小时每小时加收15%。
2.阴道分娩过程中的镇痛应按分娩镇痛收费。</t>
  </si>
  <si>
    <t>330100003椎管内麻醉</t>
  </si>
  <si>
    <t>013301000040001</t>
  </si>
  <si>
    <t>局部麻醉费（椎管内麻醉）-儿童（加收）</t>
  </si>
  <si>
    <t>013301000040002</t>
  </si>
  <si>
    <t>局部麻醉费（椎管内麻醉）-80周岁及以上患者（加收）</t>
  </si>
  <si>
    <t>013301000040003</t>
  </si>
  <si>
    <t>局部麻醉费（椎管内麻醉）-超过两个小时每小时加收15%（加收）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</si>
  <si>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</si>
  <si>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</si>
  <si>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</si>
  <si>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</si>
  <si>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</si>
  <si>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</si>
  <si>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330100029无插管全麻
330100028麻醉恢复室监护
330100004基础麻醉</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</si>
  <si>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</si>
  <si>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</si>
  <si>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</si>
  <si>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</si>
  <si>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</si>
  <si>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</si>
  <si>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</si>
  <si>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</si>
  <si>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 儿童加收10%
02 80周岁及以上患者加收10%
11 危重患者加收10%</t>
  </si>
  <si>
    <t>1.单次以2小时为基础计费，超过2小时每小时加收15%。
2.不得与各类气管插管术同时收取。</t>
  </si>
  <si>
    <t>330100005全身麻醉
330100013气管插管术
330100014特殊方法气管插管术
3301000141喉罩插管通气术
330100016控制性降压
330100025环甲膜穿刺逆行气管插管术
330100028麻醉恢复室监护
330100004基础麻醉
330100018急危病人麻醉</t>
  </si>
  <si>
    <t>013301000060001</t>
  </si>
  <si>
    <t>全身麻醉费（插管或喉罩）-儿童（加收）</t>
  </si>
  <si>
    <t>013301000060002</t>
  </si>
  <si>
    <t>全身麻醉费（插管或喉罩）-80周岁及以上患者（加收）</t>
  </si>
  <si>
    <t>013301000060003</t>
  </si>
  <si>
    <t>全身麻醉费（插管或喉罩）-超过两个小时每小时加收15%（加收）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</si>
  <si>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</si>
  <si>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</si>
  <si>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</si>
  <si>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</si>
  <si>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</si>
  <si>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</si>
  <si>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1.单次以2小时为基础计费，超过2小时每小时加收15%。
2.不与各类气管插管术同时收取。</t>
  </si>
  <si>
    <t>330100007支气管内麻醉330100013气管插管术
330100014特殊方法气管插管术
3301000141喉罩插管通气术
330100016控制性降压
330100025环甲膜穿刺逆行气管插管术
330100028麻醉恢复室监护
330100004基础麻醉
330100018急危病人麻醉</t>
  </si>
  <si>
    <t>013301000070001</t>
  </si>
  <si>
    <t>全身麻醉费（支气管内麻醉）-儿童（加收）</t>
  </si>
  <si>
    <t>013301000070002</t>
  </si>
  <si>
    <t>全身麻醉费（支气管内麻醉）-80周岁及以上患者（加收）</t>
  </si>
  <si>
    <t>013301000070003</t>
  </si>
  <si>
    <t>全身麻醉费（支气管内麻醉）-超过两个小时每小时加收15%（加收）</t>
  </si>
  <si>
    <t>013301000070011</t>
  </si>
  <si>
    <t>全身麻醉费（支气管内麻醉）-危重患者（加收）</t>
  </si>
  <si>
    <t>013301000080000</t>
  </si>
  <si>
    <t>全身麻醉费（深低温停循环麻醉）</t>
  </si>
  <si>
    <t>指通过各类方式，降低患者核心体温，暂停体外循环，进行手术治疗。</t>
  </si>
  <si>
    <t xml:space="preserve">01 儿童加收10%
02 80周岁及以上患者加收10%
</t>
  </si>
  <si>
    <t>013301000080001</t>
  </si>
  <si>
    <t>全身麻醉费（深低温停循环麻醉）-儿童（加收）</t>
  </si>
  <si>
    <t>013301000080002</t>
  </si>
  <si>
    <t>全身麻醉费（深低温停循环麻醉）-80周岁及以上患者（加收）</t>
  </si>
  <si>
    <t>013301000080003</t>
  </si>
  <si>
    <t>全身麻醉费（深低温停循环麻醉）-超过两个小时每小时加收15%（加收）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</si>
  <si>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</si>
  <si>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</si>
  <si>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</si>
  <si>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</si>
  <si>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不与全身麻醉费同时收取。</t>
  </si>
  <si>
    <t>330100004基础麻醉</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</si>
  <si>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</si>
  <si>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</si>
  <si>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</si>
  <si>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</si>
  <si>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</si>
  <si>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</si>
  <si>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</si>
  <si>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</si>
  <si>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</si>
  <si>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330100008术后镇痛
330100009侧脑室连续镇痛
330100010硬膜外连续镇痛</t>
  </si>
  <si>
    <t>血液系统</t>
  </si>
  <si>
    <t>使用说明：
1. 本类别以血液系统治疗为重点，按照治疗方式的服务产出设立价格项目。所定价格属于政府指导价，为最高限价，下浮不限；同时，医疗机构、医务人员有关创新改良，可以采取“现有项目兼容”的方式简化处理，无需申报新增医疗服务价格项目，直接按照对应的项目执行即可。
2.本类别所称的“价格构成”，指项目价格应涵盖的各类资源消耗，用于确定计价单元的边界。所列“设备投入”包括但不限于操作设备、器械及固定资产投入。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可收费耗材，按照实际采购价格零差率销售。
6.考虑到免疫细胞相关治疗目前尚属于临床试验阶段，待国家卫生健康主管部门批准开展后增设项目。
7.本指南中的计价单位“袋”指单一包装，不涉及具体毫升数。
8.血浆置换、血浆吸附等相关项目按泌尿系统类立项指南项目收费。
9.本指南中涉及“包括……”“……等”的，属于开放型表述，所指对象不仅局限于表述中列明的事项，也包括未列明的同类事项。
10.除按规定为采供血机构代收外，医疗机构自行开展的医疗服务不得收取“五、采供血服务价格”项目费用。</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</si>
  <si>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</si>
  <si>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</si>
  <si>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</si>
  <si>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</si>
  <si>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</si>
  <si>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310800012骨髓采集术
540000004机采造血干细胞</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</si>
  <si>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</si>
  <si>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</si>
  <si>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</si>
  <si>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</si>
  <si>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2.不与“富血小板血浆制备费”同时收取。</t>
  </si>
  <si>
    <t>540000003治疗性血细胞单采
310800010血液稀释疗法
530000001机采血小板
530000002机采冰冻血小板
530000003机采粒细胞
530000004机采淋巴细胞
530000005机采年轻红细胞</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</si>
  <si>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</si>
  <si>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</si>
  <si>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</si>
  <si>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</si>
  <si>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550000004自体血采集
550000005自体血保存</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</si>
  <si>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</si>
  <si>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</si>
  <si>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</si>
  <si>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</si>
  <si>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</si>
  <si>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每日去除超过2个成分的按2个成分收费。</t>
  </si>
  <si>
    <t>310800019配型不合异基因骨髓移植T细胞去除术</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</si>
  <si>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</si>
  <si>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</si>
  <si>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</si>
  <si>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</si>
  <si>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 xml:space="preserve">每日计费不超过1个计价单位。
</t>
  </si>
  <si>
    <t>310800015骨髓或外周血干细胞体外净化
310800017血细胞分化簇抗原（CD）34阳性造血干细胞分选
s310801003骨髓单个核细胞分离术
540000004机采造血干细胞</t>
  </si>
  <si>
    <t>013108000060000</t>
  </si>
  <si>
    <t>干细胞冷冻费</t>
  </si>
  <si>
    <t>将制备后的干细胞进行冷冻。</t>
  </si>
  <si>
    <t>所定价格涵盖计数、转移至冷冻载体、冷冻、处理用物等步骤所需的人力资源、设备运转成本与基本物质资源消耗。</t>
  </si>
  <si>
    <t>每日冷冻超过6袋按6袋收费。</t>
  </si>
  <si>
    <t>310800016骨髓或外周血干细胞冷冻保存</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</si>
  <si>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</si>
  <si>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</si>
  <si>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</si>
  <si>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</si>
  <si>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</si>
  <si>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</si>
  <si>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</si>
  <si>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</si>
  <si>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</si>
  <si>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310800014外周血干细胞回输310800013骨髓血回输</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</si>
  <si>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</si>
  <si>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</si>
  <si>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</si>
  <si>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</si>
  <si>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</si>
  <si>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 xml:space="preserve">310800020骨髓移植术
310800018血细胞分化簇抗原（CD）34阳性造血干细胞移植
310800021外周血干细胞移植术
310800022自体骨髓或外周血干细胞支持治疗
310800023脐血移植术
</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</si>
  <si>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</si>
  <si>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</si>
  <si>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</si>
  <si>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</si>
  <si>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</si>
  <si>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550000002血液照射</t>
  </si>
  <si>
    <t>013108000110000</t>
  </si>
  <si>
    <t>血液除滤费</t>
  </si>
  <si>
    <t>通过装置除滤供血中的白细胞等成分。</t>
  </si>
  <si>
    <t>所定价格涵盖审核、血制品准备、滤除、处理用物等步骤所需的人力资源和基本物质资源消耗。</t>
  </si>
  <si>
    <t>“次”指“人·次”</t>
  </si>
  <si>
    <t>550000001白细胞除滤</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</si>
  <si>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</si>
  <si>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</si>
  <si>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</si>
  <si>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</si>
  <si>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开展体外循环时，没有使用自体血回收设备回收血液的，不得收取本项目费用</t>
  </si>
  <si>
    <t>310800007自体血回收</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</si>
  <si>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</si>
  <si>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</si>
  <si>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</si>
  <si>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</si>
  <si>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310800011经照射自体血回输治疗550000005自体血保存</t>
  </si>
  <si>
    <t>013108000140000</t>
  </si>
  <si>
    <t>富血小板血浆制备费</t>
  </si>
  <si>
    <t>通过采集外周血，浓缩提取富血小板血浆，用于后续治疗。</t>
  </si>
  <si>
    <t>所定价格涵盖消毒、采血、分离、富集、保存、处理用物等步骤所需的人力资源和基本物质资源消耗。</t>
  </si>
  <si>
    <t>1.不与“血细胞单采费”同时收取。2.不得另外收取富血小板血浆制备器及套件费用。</t>
  </si>
  <si>
    <t>B310800030富血小板血浆（PRP）制备550000005自体血保存</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</si>
  <si>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</si>
  <si>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</si>
  <si>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</si>
  <si>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</si>
  <si>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311202009新生儿换血术</t>
  </si>
  <si>
    <t>放射治疗</t>
  </si>
  <si>
    <t>使用说明
1.本类项目以放射治疗为重点，按照放射治疗方式的服务产出设立价格项目。
2.本类项目所称的“价格构成”，指项目价格应涵盖的各类资源消耗，用于确定计价单元的边界。所列“设备投入”包括但不限于操作设备、器具及固定资产投入。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可收费医用耗材，按照实际采购价格零差率销售。
6.本类项目中涉及“包括……”“……等”的，属于开放型表述，所指对象不仅局限于表述中列明的事项，也包括未列明的同类事项。</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</si>
  <si>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</si>
  <si>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</si>
  <si>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</si>
  <si>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</si>
  <si>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01调强计划制定
11立体定向放疗计划制定</t>
  </si>
  <si>
    <t>1.二维放疗计划制定市级按310元收费；区/县按248元收费；基层按240元收费。
2.每疗程计划制定超过2次按2次收费。</t>
  </si>
  <si>
    <t>240100004
240100001 
240100002 
240100003 特定计算机治疗计划系统
人工制定治疗计划(简单)
人工制定治疗计划(复杂)
计算机治疗计划系统(TPs)</t>
  </si>
  <si>
    <t>013401010010001</t>
  </si>
  <si>
    <t>放疗计划制定-调强计划制定（加收）</t>
  </si>
  <si>
    <t>依据模拟定位，勾画放疗靶区和危及器官，制定放疗剂量、危及器官限量，放疗次数和方式等调强放疗计划。</t>
  </si>
  <si>
    <t>每疗程计划制定超过2次按2次收费。</t>
  </si>
  <si>
    <t>240100004特定计算机治疗计划系统（逆向调强TPS及优化加收）</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</si>
  <si>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</si>
  <si>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</si>
  <si>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</si>
  <si>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</si>
  <si>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</si>
  <si>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</si>
  <si>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</si>
  <si>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每疗程验证超过2次按2次收费。</t>
  </si>
  <si>
    <t>240100005 
240100006 
240100007 点剂量验证
二维剂量验证
三维剂量验证</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</si>
  <si>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</si>
  <si>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</si>
  <si>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</si>
  <si>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</si>
  <si>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</si>
  <si>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1.“模具设计与制作”包括但不限于体位固定器、射线挡块、剂量补偿物等放疗过程中涉及的各类模具制作步骤。
2.每疗程定位超过2次按2次收费。</t>
  </si>
  <si>
    <t>240200003专用X线机复杂模拟定位
240500005 
240500004 
240500001 
2405000010 
240500002 
240500003 
体架
面模设计及制作
合金模具设计及制作
合金模具设计及制作
填充模具设计及制作
补偿物设计及制作</t>
  </si>
  <si>
    <t>013401020010001</t>
  </si>
  <si>
    <t>放疗模拟定位-特殊影像模拟定位（加收）</t>
  </si>
  <si>
    <t>应用磁共振（MR）、正电子发射计算机断层显像（PET-CT）等特殊影像技术，进行放疗模拟定位，确定靶区、危及器官，必要时确定射野。</t>
  </si>
  <si>
    <t>1.“特殊影像模拟定位”指使用磁共振（MR）、正电子发射计算机断层显像（PET-CT）等影像完成模拟定位。
2.每疗程定位超过2次按2次收费。</t>
  </si>
  <si>
    <t>013401020010002</t>
  </si>
  <si>
    <t>放疗模拟定位-简易模拟定位（减收）</t>
  </si>
  <si>
    <t>应用B超、X线等简易影像技术，进行放疗模拟定位，确定靶区、危及器官，必要时确定射野。</t>
  </si>
  <si>
    <t>1.简易模拟定位指使用B超、X线定位。
2.每疗程定位超过2次按2次收费。</t>
  </si>
  <si>
    <t>240200001简易定位240200002专用X线机模拟定位</t>
  </si>
  <si>
    <t>013401020010011</t>
  </si>
  <si>
    <t>放疗模拟定位-运动管理（加收）</t>
  </si>
  <si>
    <t>应用CT影像技术，进行运动管理的放疗模拟定位，确定靶区、危及器官，必要时确定射野。</t>
  </si>
  <si>
    <t>每疗程定位超过2次按2次收费。</t>
  </si>
  <si>
    <t>013401020010021</t>
  </si>
  <si>
    <t>放疗模拟定位-立体定向放疗模拟定位（加收）</t>
  </si>
  <si>
    <t>应用CT影像技术，进行立体定向的放疗模拟定位，确定靶区、危及器官，必要时确定射野。</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</si>
  <si>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</si>
  <si>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</si>
  <si>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</si>
  <si>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</si>
  <si>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</si>
  <si>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240300013全身电子线照射240600001 
240500003 
240300004 
240200004 低氧放疗耐力测定
补偿物设计及制作
直线加速器放疗(固定照射)
二维实时显像监控</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</si>
  <si>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</si>
  <si>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</si>
  <si>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</si>
  <si>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</si>
  <si>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240300009不规则野大面积照射</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</si>
  <si>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</si>
  <si>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</si>
  <si>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</si>
  <si>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</si>
  <si>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01超长靶区
11超高剂量率放疗
21图像引导</t>
  </si>
  <si>
    <t>240300005直线加速器放疗(特殊照射)240300001
240300002 
240300003 
240300006 
240200005 深部X线照射
60钴外照射(固定照射)
60钴外照射(特殊照射)
直线加速器适型治疗
三维实时显像监控</t>
  </si>
  <si>
    <t>013401030020001</t>
  </si>
  <si>
    <t>外照射治疗（光子线-适形）-超长靶区（加收）</t>
  </si>
  <si>
    <t>基于放疗计划，使用医用电子直线加速器或钴-60远距离治疗机等产生光子射线，实施超长靶区外照射治疗。</t>
  </si>
  <si>
    <t>1.“超长靶区”，指直线加速器电子线射野大于20×20cm，X线射野单边大于40cm。
2.全身照射治疗加收1000元/次。</t>
  </si>
  <si>
    <t>240300012 
240300011 全身X线照射
全身60钴照射</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</si>
  <si>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</si>
  <si>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</si>
  <si>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</si>
  <si>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21自适应放疗
31运动管理
41图像引导
51断层调强放疗
52容积旋转调强放疗</t>
  </si>
  <si>
    <t>240300015适型调强放射治疗(IMRT)240200005三维实时显像监控</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</si>
  <si>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</si>
  <si>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</si>
  <si>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</si>
  <si>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1.“超长靶区”，指直线加速器电子线射野大于20×20cm，X线射野单边大于40cm。
2.全身照射治疗加收1000元/次</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</si>
  <si>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</si>
  <si>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</si>
  <si>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</si>
  <si>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1.“自适应放疗”，指在放疗过程中根据肿瘤退缩情况动态调整放疗计划的技术。
2.一个疗程开展自适应放疗3次以上按3次收费。</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</si>
  <si>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</si>
  <si>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</si>
  <si>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</si>
  <si>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</si>
  <si>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</si>
  <si>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</si>
  <si>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240300015适型调强放射治疗(IMRT)（使用螺旋断层扫描、旋转调强放疗加收）</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</si>
  <si>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</si>
  <si>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</si>
  <si>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</si>
  <si>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</si>
  <si>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</si>
  <si>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</si>
  <si>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</si>
  <si>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
11运动管理
21超高剂量率放疗</t>
  </si>
  <si>
    <t>疗程</t>
  </si>
  <si>
    <t>1.肿瘤单次吸收剂量不小于5Gy。
2.3次及以下的，首次按36%收费，第2次治疗起按22%收费，此说明也适用于加收项。
3.多部位肿瘤需同时做2个以上治疗的按2个收费。</t>
  </si>
  <si>
    <t>240300017图像引导的三维立体定向放疗240300007 
240300008 
2403000080 
240300006 
2403000081 X刀治疗
体部伽玛刀治疗
伽玛刀治疗
直线加速器适型治疗
头部伽玛刀治疗</t>
  </si>
  <si>
    <t>013401030040001</t>
  </si>
  <si>
    <t>外照射治疗（光子线-立体定向）-自适应放疗（加收）</t>
  </si>
  <si>
    <t>基于放疗计划，使用医用直线加速器、伽玛刀等产生的光子线，对肿瘤靶区进行大分割、高剂量短疗程放疗模式，实施自适应外照射治疗。</t>
  </si>
  <si>
    <t>“自适应放疗”，指在放疗过程中根据肿瘤退缩情况动态调整放疗计划的技术。</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</si>
  <si>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</si>
  <si>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</si>
  <si>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</si>
  <si>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</si>
  <si>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</si>
  <si>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</si>
  <si>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</si>
  <si>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</si>
  <si>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</si>
  <si>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</si>
  <si>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</si>
  <si>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</si>
  <si>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</si>
  <si>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</si>
  <si>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</si>
  <si>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</si>
  <si>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</si>
  <si>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01CT模拟定位
02MR模拟定位
11二维近距离治疗计划
12三维近距离治疗计划
21组织间插植/放射粒子植入</t>
  </si>
  <si>
    <t>1.“近距离治疗”包括但不限于“后装放射治疗”等一次性放射治疗及永久性植入放射性粒子治疗。
2.不与“放疗模拟定位”“放疗计划制定”“放疗计划验证”同时收取。</t>
  </si>
  <si>
    <t>2404000021 
240200002 
240100004 
240100005 
240100006 
240400005 
240400006 
240400001 
240400002
240400004  妇科三管腔内后装放疗
专用X线机模拟定位
特定计算机治疗计划系统
点剂量验证
二维剂量验证
皮肤贴敷后装放疗
血管内后装放疗
浅表部位后装治疗
腔内后装放疗
手术置管放疗</t>
  </si>
  <si>
    <t>013401040010001</t>
  </si>
  <si>
    <r>
      <rPr>
        <sz val="10"/>
        <color rgb="FFFF0000"/>
        <rFont val="宋体"/>
        <charset val="134"/>
      </rPr>
      <t>近距离治疗（后装）</t>
    </r>
    <r>
      <rPr>
        <sz val="10"/>
        <color rgb="FFFF0000"/>
        <rFont val="Times New Roman"/>
        <charset val="134"/>
      </rPr>
      <t>-CT</t>
    </r>
    <r>
      <rPr>
        <sz val="10"/>
        <color rgb="FFFF0000"/>
        <rFont val="宋体"/>
        <charset val="134"/>
      </rPr>
      <t>模拟定位（加收）</t>
    </r>
  </si>
  <si>
    <t>通过CT模拟定位在人体内置入施源器后导入放射源进行的治疗。</t>
  </si>
  <si>
    <t>240200003专用X线机复杂模拟定位</t>
  </si>
  <si>
    <t>013401040010002</t>
  </si>
  <si>
    <r>
      <rPr>
        <sz val="10"/>
        <color rgb="FFFF0000"/>
        <rFont val="宋体"/>
        <charset val="134"/>
      </rPr>
      <t>近距离治疗（后装）</t>
    </r>
    <r>
      <rPr>
        <sz val="10"/>
        <color rgb="FFFF0000"/>
        <rFont val="Times New Roman"/>
        <charset val="134"/>
      </rPr>
      <t>-MR</t>
    </r>
    <r>
      <rPr>
        <sz val="10"/>
        <color rgb="FFFF0000"/>
        <rFont val="宋体"/>
        <charset val="134"/>
      </rPr>
      <t>模拟定位（加收）</t>
    </r>
  </si>
  <si>
    <t>通过MR模拟定位在人体内置入施源器后导入放射源进行的治疗。</t>
  </si>
  <si>
    <t>013401040010011</t>
  </si>
  <si>
    <r>
      <rPr>
        <sz val="10"/>
        <color rgb="FFFF0000"/>
        <rFont val="宋体"/>
        <charset val="134"/>
      </rPr>
      <t>近距离治疗（后装）</t>
    </r>
    <r>
      <rPr>
        <sz val="10"/>
        <color rgb="FFFF0000"/>
        <rFont val="Times New Roman"/>
        <charset val="134"/>
      </rPr>
      <t>-</t>
    </r>
    <r>
      <rPr>
        <sz val="10"/>
        <color rgb="FFFF0000"/>
        <rFont val="宋体"/>
        <charset val="134"/>
      </rPr>
      <t>二维近距离治疗计划（加收）</t>
    </r>
  </si>
  <si>
    <t>通过二维近距离治疗计划在人体内置入施源器后导入放射源进行的治疗。</t>
  </si>
  <si>
    <t>240100003计算机治疗计划系统(TPs)</t>
  </si>
  <si>
    <t>013401040010012</t>
  </si>
  <si>
    <r>
      <rPr>
        <sz val="10"/>
        <color rgb="FFFF0000"/>
        <rFont val="宋体"/>
        <charset val="134"/>
      </rPr>
      <t>近距离治疗（后装）</t>
    </r>
    <r>
      <rPr>
        <sz val="10"/>
        <color rgb="FFFF0000"/>
        <rFont val="Times New Roman"/>
        <charset val="134"/>
      </rPr>
      <t>-</t>
    </r>
    <r>
      <rPr>
        <sz val="10"/>
        <color rgb="FFFF0000"/>
        <rFont val="宋体"/>
        <charset val="134"/>
      </rPr>
      <t>三维近距离治疗计划（加收）</t>
    </r>
  </si>
  <si>
    <t>通过三维近距离治疗计划在人体内置入施源器后导入放射源进行的治疗。</t>
  </si>
  <si>
    <t>240100004特定计算机治疗计划系统</t>
  </si>
  <si>
    <t>013401040010021</t>
  </si>
  <si>
    <r>
      <rPr>
        <sz val="10"/>
        <color rgb="FFFF0000"/>
        <rFont val="宋体"/>
        <charset val="134"/>
      </rPr>
      <t>近距离治疗（后装）</t>
    </r>
    <r>
      <rPr>
        <sz val="10"/>
        <color rgb="FFFF0000"/>
        <rFont val="Times New Roman"/>
        <charset val="134"/>
      </rPr>
      <t>-</t>
    </r>
    <r>
      <rPr>
        <sz val="10"/>
        <color rgb="FFFF0000"/>
        <rFont val="宋体"/>
        <charset val="134"/>
      </rPr>
      <t>组织间插植/放射粒子植入（加收）</t>
    </r>
  </si>
  <si>
    <t>通过组织间插植/放射粒子植入在人体内置入施源器后导入放射源进行的治疗。</t>
  </si>
  <si>
    <t>240400003组织间插置放疗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</si>
  <si>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</si>
  <si>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</si>
  <si>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</si>
  <si>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</si>
  <si>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1.每50毫居加收100%，限加收2次。
2.99锝(云克)治疗每次按20%收费。</t>
  </si>
  <si>
    <t>230600001 
230600002 
230600003 
230600004 
230600005 
230600006 
230600009 
230600010 
230600011 
230600012 
230600015 131碘-甲亢治疗
131碘-功能自主性甲状腺瘤治疗
131碘-甲状腺癌转移灶治疗
131碘-肿瘤抗体放免治疗
32磷-胶体腔内治疗
32磷-血液病治疗
89锶-骨转移瘤治疗
153钐-EDTMP骨转移瘤治疗
188铼-HEDP骨转移瘤治疗
131碘-MIBG恶性肿瘤治疗
99锝(云克)治疗</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</si>
  <si>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</si>
  <si>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</si>
  <si>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</si>
  <si>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</si>
  <si>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230600013 
230600014 
s230600001
s230600002
230600007 
230600008 核素组织间介入治疗
核素血管内介入治疗
125碘粒子组织间植入治疗
125碘粒子组织间植入治疗计划
32磷-微球介入治疗
90钇-微球介入治疗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</si>
  <si>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</si>
  <si>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</si>
  <si>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</si>
  <si>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</si>
  <si>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</si>
  <si>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230600016 
230600017 90锶贴敷治疗
32磷贴敷治疗</t>
  </si>
  <si>
    <t>013401030080000</t>
  </si>
  <si>
    <t>术中放疗</t>
  </si>
  <si>
    <t>在术中进行的放射治疗。</t>
  </si>
  <si>
    <t>所定价格涵盖暴露瘤床、确定照射区域、遮挡正常组织器官、机器操作、设备照射、阅单等步骤所需的人力资源与基本物质资源消耗。</t>
  </si>
  <si>
    <t>1.不再收取耗材费用。
2.不与“内照射治疗（核素介入）”同时收费。</t>
  </si>
  <si>
    <t>240300014术中放疗2403000141 
230600018 可移动光子立体定向术中放疗
经内镜粒子植入术</t>
  </si>
  <si>
    <t>妇科</t>
  </si>
  <si>
    <t>使用说明：
1.本类项目以妇科为重点，按照妇科相关主要环节的服务产出设立医疗服务价格项目。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8.本类项目中项目涉及的腹腔镜、宫腔镜等常规内镜下手术已包含在价格构成中，医疗机构在开展相关操作时，执行与开放手术相同的价格标准。
9.本类项目中所涉及的子宫相关价格项目，如患者为双子宫且需同时诊疗的，按两次收费计价。
10.本类项目所称的“儿童”，指6周岁及以下。周岁的计算方法以法律相关规定为准。
11.手术类治疗项目的计费方式执行我省现行价格规范“手术总说明（项目编码：33）”。</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</si>
  <si>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</si>
  <si>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</si>
  <si>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</si>
  <si>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</si>
  <si>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311201004
3112010041阴道镜检查
电子阴道镜检查</t>
  </si>
  <si>
    <t>012413000020000</t>
  </si>
  <si>
    <t>宫颈内口检查费</t>
  </si>
  <si>
    <t>通过视诊、触诊检查女性宫颈内口松弛程度等。</t>
  </si>
  <si>
    <t>所定价格涵盖准备、摆位、消毒、视诊、触诊、记录、处理用物等步骤所需的人力资源和基本物质资源消耗。</t>
  </si>
  <si>
    <t>311201011宫颈内口探查术311201010宫颈扩张术</t>
  </si>
  <si>
    <t>012413000030000</t>
  </si>
  <si>
    <t>宫腔镜检查费</t>
  </si>
  <si>
    <t>通过宫腔镜（阴道内镜）检查宫颈及宫腔内形态、组织结构等。</t>
  </si>
  <si>
    <t>331306003宫腔镜检查</t>
  </si>
  <si>
    <t>012413000040000</t>
  </si>
  <si>
    <t>输卵管镜检查费</t>
  </si>
  <si>
    <t>通过输卵管镜检查输卵管内部管腔形态、组织结构等。</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</si>
  <si>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</si>
  <si>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</si>
  <si>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</si>
  <si>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</si>
  <si>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s311201001妇科检查</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</si>
  <si>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</si>
  <si>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</si>
  <si>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</si>
  <si>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</si>
  <si>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</si>
  <si>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311201005
311201006
311201009
311201010阴道填塞
阴道灌洗上药
宫颈注射
宫颈扩张术</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</si>
  <si>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</si>
  <si>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</si>
  <si>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</si>
  <si>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</si>
  <si>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311201003
311201020
3112010200
3112010201
3112010202
3112010203
s311201003外阴病光照射治疗
妇科特殊治疗
妇科特殊治疗
妇科特殊治疗
妇科特殊治疗
妇科特殊治疗
经腹腔镜妇科特殊治疗</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</si>
  <si>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</si>
  <si>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</si>
  <si>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</si>
  <si>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</si>
  <si>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</si>
  <si>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331304001阴道异物取出术</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</si>
  <si>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</si>
  <si>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</si>
  <si>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</si>
  <si>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</si>
  <si>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</si>
  <si>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</si>
  <si>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311201012子宫托治疗</t>
  </si>
  <si>
    <t>013112010150000</t>
  </si>
  <si>
    <t>穿刺费（后穹窿）</t>
  </si>
  <si>
    <t>对后穹窿部位实施穿刺。</t>
  </si>
  <si>
    <t>所定价格涵盖准备、消毒、穿刺、抽吸、处理用物，必要时注药等步骤所需的人力资源和基本物质资源消耗。</t>
  </si>
  <si>
    <t>311201007后穹窿穿刺术</t>
  </si>
  <si>
    <t>013112010160000</t>
  </si>
  <si>
    <t>穿刺费（卵巢）</t>
  </si>
  <si>
    <t>对卵巢实施穿刺。</t>
  </si>
  <si>
    <t>331301001经阴道卵巢囊肿穿刺术311201038B超下卵巢囊肿穿刺术</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</si>
  <si>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</si>
  <si>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</si>
  <si>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</si>
  <si>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</si>
  <si>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</si>
  <si>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</si>
  <si>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</si>
  <si>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</si>
  <si>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311201016子宫内翻复位术</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</si>
  <si>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</si>
  <si>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</si>
  <si>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</si>
  <si>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</si>
  <si>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</si>
  <si>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</si>
  <si>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</si>
  <si>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</si>
  <si>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</si>
  <si>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</si>
  <si>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</si>
  <si>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</si>
  <si>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</si>
  <si>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</si>
  <si>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</si>
  <si>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</si>
  <si>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</si>
  <si>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</si>
  <si>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1.操作时间少于半小时的按50%收取，半小时后每增加10分钟加收30%，每日收费超过1小时按1小时收费。
2.采用电、磁等各种物理方法进行盆底功能治疗的，统一按照物理治疗类的相关价格项目收费。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</si>
  <si>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</si>
  <si>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</si>
  <si>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</si>
  <si>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</si>
  <si>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阴道分娩时开展的会阴裂伤修补，按产科类相关价格项目收费。</t>
  </si>
  <si>
    <t>331304002
331304013
331305001
331305002
331304003阴道裂伤缝合术
后穹窿损伤缝合术
外阴损伤缝合术
陈旧性会阴裂伤修补术
阴道扩张术</t>
  </si>
  <si>
    <t>013313000020000</t>
  </si>
  <si>
    <t>外阴/阴道修补费（复杂）</t>
  </si>
  <si>
    <t>通过手术对情况复杂的外阴、阴道损伤进行缝合修补。</t>
  </si>
  <si>
    <t>1.阴道分娩时开展的会阴裂伤修补，按产科类相关价格项目收费。
2.复杂指：会阴Ⅲ-IV度裂伤、陈旧性会阴Ⅱ-Ⅲ度裂伤等。</t>
  </si>
  <si>
    <t>331305003陈旧性会阴Ⅲ度裂伤缝合术</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</si>
  <si>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</si>
  <si>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</si>
  <si>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</si>
  <si>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</si>
  <si>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331305004
331304010
331304013
331305012外阴脓肿切开引流术
阴道壁血肿切开术
后穹窿损伤缝合术
前庭大腺囊肿造口术</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</si>
  <si>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</si>
  <si>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</si>
  <si>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</si>
  <si>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</si>
  <si>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331305008
331305005
331305013单纯性外阴切除术
外阴良性肿物切除术
前庭大腺囊肿切除术</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</si>
  <si>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</si>
  <si>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</si>
  <si>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</si>
  <si>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</si>
  <si>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331305009外阴局部扩大切除术331305010外阴广泛切除+淋巴结清除术</t>
  </si>
  <si>
    <t>013313000060000</t>
  </si>
  <si>
    <t>阴蒂整形费</t>
  </si>
  <si>
    <t>通过手术方式缩小或成形阴蒂。</t>
  </si>
  <si>
    <t>所定价格涵盖手术计划、术区准备、消毒、切除、缝合、成形、处理用物等步骤所需的人力资源和基本物质资源消耗。</t>
  </si>
  <si>
    <t>331305006
331305007阴蒂肥大整复术
阴蒂短缩成型术</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</si>
  <si>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</si>
  <si>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</si>
  <si>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</si>
  <si>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</si>
  <si>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</si>
  <si>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</si>
  <si>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</si>
  <si>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s311201002小阴唇粘连分离术</t>
  </si>
  <si>
    <t>013313000090000</t>
  </si>
  <si>
    <t>处女膜切开费</t>
  </si>
  <si>
    <t>通过手术切开闭锁或者肥厚的处女膜。</t>
  </si>
  <si>
    <t>所定价格涵盖手术计划、术区准备、消毒、切开、缝合、处理用物等步骤所需的人力资源和基本物质资源消耗。</t>
  </si>
  <si>
    <t>331305014处女膜切开术</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</si>
  <si>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</si>
  <si>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</si>
  <si>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</si>
  <si>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</si>
  <si>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</si>
  <si>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</si>
  <si>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</si>
  <si>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</si>
  <si>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 阴道赘生物或肿物切除减收75%</t>
  </si>
  <si>
    <t>331304004
331304015阴道疤痕切除术
全阴道切除术</t>
  </si>
  <si>
    <t>013313000110001</t>
  </si>
  <si>
    <t>阴道切除费-阴道赘生物或肿物切除（减收）</t>
  </si>
  <si>
    <t>331304007阴道良性肿物切除术</t>
  </si>
  <si>
    <t>013313000120000</t>
  </si>
  <si>
    <t>阴道壁修补费</t>
  </si>
  <si>
    <t>通过手术修补阴道壁。</t>
  </si>
  <si>
    <t>所定价格涵盖手术计划、术区准备、消毒、切开、分离、缝合修补、处理用物，必要时放置引流物等步骤所需的人力资源和基本物质资源消耗。</t>
  </si>
  <si>
    <t>01前后壁同时修补加收50%</t>
  </si>
  <si>
    <t>013313000120001</t>
  </si>
  <si>
    <t>阴道壁修补费-前后壁同时修补（加收）</t>
  </si>
  <si>
    <t>331304011阴道前后壁修补术</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</si>
  <si>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</si>
  <si>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</si>
  <si>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</si>
  <si>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</si>
  <si>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</si>
  <si>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此项不得再收取“膀胱阴道瘘修补术、尿道阴道瘘修补术”费用。</t>
  </si>
  <si>
    <t>331304009
331004028
331103019
331104014阴道直肠瘘修补术
尾路肛门成形术
膀胱阴道瘘修补术
尿道阴道瘘修补术</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</si>
  <si>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</si>
  <si>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</si>
  <si>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</si>
  <si>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</si>
  <si>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331304006
331304008
331304005
331304012阴道闭锁切开术
阴道成形术
阴道横隔或纵隔或斜膈切开术
阴道中膈成形术</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</si>
  <si>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</si>
  <si>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</si>
  <si>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</si>
  <si>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</si>
  <si>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</si>
  <si>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</si>
  <si>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</si>
  <si>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331304008
s331304001阴道成形术
经腹腔镜阴道成形术</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</si>
  <si>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</si>
  <si>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</si>
  <si>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</si>
  <si>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</si>
  <si>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</si>
  <si>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</si>
  <si>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</si>
  <si>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</si>
  <si>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331303006非孕期子宫内口矫正术</t>
  </si>
  <si>
    <t>013313000190000</t>
  </si>
  <si>
    <t>宫颈部分切除费</t>
  </si>
  <si>
    <t>通过手术切除部分宫颈。</t>
  </si>
  <si>
    <t>331303003
s331303002
331303009
331303004
3313030040
331303005宫颈残端切除术
阴式宫颈残端切除术
子宫颈截除术
宫颈锥形切除术
经腹腔镜宫颈锥形切除术
宫颈环形电切术</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</si>
  <si>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</si>
  <si>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</si>
  <si>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</si>
  <si>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</si>
  <si>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331303027根治性宫颈切除术</t>
  </si>
  <si>
    <t>013313000210000</t>
  </si>
  <si>
    <t>宫颈肌瘤切除费（常规）</t>
  </si>
  <si>
    <t>通过手术切除宫颈肌瘤。</t>
  </si>
  <si>
    <t>所定价格涵盖手术计划、术区准备、消毒、宫腔探查、切除肌瘤、缝合、处理用物等步骤所需的人力资源和基本物质资源消耗。</t>
  </si>
  <si>
    <t>331303002
s331303003宫颈肌瘤剔除术
阴式宫颈肌瘤切除术</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</si>
  <si>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</si>
  <si>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</si>
  <si>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</si>
  <si>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</si>
  <si>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</si>
  <si>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</si>
  <si>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</si>
  <si>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</si>
  <si>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311201053人工流产术</t>
  </si>
  <si>
    <t>013313000240000</t>
  </si>
  <si>
    <t>人工流产费（复杂）</t>
  </si>
  <si>
    <t>通过钳刮、吸引等方式终止复杂情况的早期妊娠。</t>
  </si>
  <si>
    <t>复杂指：畸形子宫、瘢痕子宫、 哺乳期子宫、宫颈妊娠等。</t>
  </si>
  <si>
    <t>311201053人工流产术3112010531畸形子宫等人工流产术加收</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</si>
  <si>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</si>
  <si>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</si>
  <si>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</si>
  <si>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</si>
  <si>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01宫腔组织吸取
02刮宫</t>
  </si>
  <si>
    <t>不与“宫腔异物取出费”、“瘢痕子宫妊娠病灶切除费”同时收取。</t>
  </si>
  <si>
    <t>311201051产后刮宫术311201052葡萄胎刮宫术</t>
  </si>
  <si>
    <t>013313000250100</t>
  </si>
  <si>
    <t>清宫费（常规）-宫腔组织吸取（扩展）</t>
  </si>
  <si>
    <t>311201072宫腔组织吸引术</t>
  </si>
  <si>
    <t>013313000250200</t>
  </si>
  <si>
    <t>清宫费（常规）-刮宫（扩展）</t>
  </si>
  <si>
    <t>311201050刮宫术</t>
  </si>
  <si>
    <t>013313000260000</t>
  </si>
  <si>
    <t>清宫费（复杂）</t>
  </si>
  <si>
    <t>对病情复杂的情况，通过手术去除宫内异常组织，或取出宫内组织。</t>
  </si>
  <si>
    <t>01分段诊刮</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</si>
  <si>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</si>
  <si>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</si>
  <si>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</si>
  <si>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</si>
  <si>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</si>
  <si>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</si>
  <si>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</si>
  <si>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01宫颈管粘连分离加收20%</t>
  </si>
  <si>
    <t>宫腔粘连分离费-使用探针或扩官棒分粘（减收）90%。</t>
  </si>
  <si>
    <t>311201018
331306006
3313060060宫腔粘连分离术
经宫腔镜粘连分离术
经宫腔镜粘连分离术（腹腔镜辅助手术）</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</si>
  <si>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</si>
  <si>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</si>
  <si>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</si>
  <si>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</si>
  <si>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</si>
  <si>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</si>
  <si>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</si>
  <si>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331303032
s331303001
3313060040
331306004
3313030200
331303020经宫腔镜宫腔异物取出术
经宫腔镜子宫异物取出术
经宫腔镜取环术（腹腔镜辅助手术）
经宫腔镜取环术
经腹腔镜取环术
开腹取环术</t>
  </si>
  <si>
    <t>013313000290000</t>
  </si>
  <si>
    <t>宫内节育器放置费</t>
  </si>
  <si>
    <t>在子宫内放入节育器。</t>
  </si>
  <si>
    <t>所定价格涵盖手术计划、术区准备、冲洗、消毒、扩张、放置节育器、处理用物等步骤所需的人力资源和基本物质资源消耗。</t>
  </si>
  <si>
    <t>01 宫内节育器缝合固定加收20%。</t>
  </si>
  <si>
    <t>311201048宫内节育器放置术</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</si>
  <si>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</si>
  <si>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</si>
  <si>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</si>
  <si>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</si>
  <si>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</si>
  <si>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</si>
  <si>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</si>
  <si>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311201048宫内节育器放置术(取出术)</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</si>
  <si>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</si>
  <si>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</si>
  <si>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</si>
  <si>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</si>
  <si>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2.宫颈活检术按此项目收费</t>
  </si>
  <si>
    <t>311201013
311201008子宫内膜活检术
宫颈活检术</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</si>
  <si>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</si>
  <si>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</si>
  <si>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</si>
  <si>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</si>
  <si>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01宫角妊娠病灶切除</t>
  </si>
  <si>
    <t>不与“清宫费”、“宫腔异物取出费”同时收取。</t>
  </si>
  <si>
    <t>B331303035子宫瘢痕妊娠物清除术</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</si>
  <si>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</si>
  <si>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</si>
  <si>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</si>
  <si>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</si>
  <si>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</si>
  <si>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</si>
  <si>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331306009经宫腔镜子宫内膜去除术</t>
  </si>
  <si>
    <t>013313000340000</t>
  </si>
  <si>
    <t>子宫内膜息肉去除费</t>
  </si>
  <si>
    <t>通过手术去除子宫内膜息肉。</t>
  </si>
  <si>
    <t>所定价格涵盖手术计划、术区准备、消毒、宫腔探查、去除、处理用物等步骤所需的人力资源和基本物质资源消耗。</t>
  </si>
  <si>
    <t>01宫颈管息肉去除减收85%</t>
  </si>
  <si>
    <t>331303001宫颈息肉切除术
3313030011经宫腔镜宫颈息肉切除术</t>
  </si>
  <si>
    <t>013313000340001</t>
  </si>
  <si>
    <t>子宫内膜息肉去除费-宫颈管息肉去除（减收）</t>
  </si>
  <si>
    <t>013313000350000</t>
  </si>
  <si>
    <t>子宫肌瘤切除费（常规）</t>
  </si>
  <si>
    <t>通过手术切除子宫肌瘤。</t>
  </si>
  <si>
    <t>01子宫腺肌病灶切除</t>
  </si>
  <si>
    <t>331303011经腹子宫肌瘤剔除术3313030110
3313030111
3313030112
331303029
331306008
3313060080
s331303003
311201013经腹腔镜子宫肌瘤摘除术
经阴道自凝刀子宫肌瘤剔除术
经阴道子宫肌瘤切除术
粘膜下子宫肌瘤圈套术
经宫腔镜子宫肌瘤切除术
经宫腔镜子宫肌瘤切除术
阴式宫颈肌瘤切除术
子宫内膜活检术</t>
  </si>
  <si>
    <t>013313000350100</t>
  </si>
  <si>
    <t>子宫肌瘤切除费（常规）-子宫腺肌病灶切除（扩展）</t>
  </si>
  <si>
    <t>331303011经腹子宫肌瘤剔除术（子宫腺肌症病灶切除术）</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</si>
  <si>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</si>
  <si>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</si>
  <si>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</si>
  <si>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</si>
  <si>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</si>
  <si>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</si>
  <si>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</si>
  <si>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</si>
  <si>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331303021子宫动脉结扎术3313030210经腹腔镜子宫动脉结扎术</t>
  </si>
  <si>
    <t>013313000380000</t>
  </si>
  <si>
    <t>子宫次全切除费</t>
  </si>
  <si>
    <t>通过手术切除子宫体，同时保留宫颈。</t>
  </si>
  <si>
    <t>所定价格涵盖手术计划、术区准备、消毒、切开、宫腔探查、切除、分离、缝合、处理用物等步骤所需的人力资源和基本物质资源消耗。</t>
  </si>
  <si>
    <t>331303012子宫次全切除术</t>
  </si>
  <si>
    <t>013313000390000</t>
  </si>
  <si>
    <t>子宫全切除费</t>
  </si>
  <si>
    <t>通过手术切除全部子宫。</t>
  </si>
  <si>
    <t>331303013
331303014
3313030140阴式全子宫切除术
腹式全子宫切除术
经腹腔腹式镜子宫全切术</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</si>
  <si>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</si>
  <si>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</si>
  <si>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</si>
  <si>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</si>
  <si>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331303018
3313030180
331303015经腹阴道联合子宫切除术
经腹腔镜经腹阴道联合子宫切除术
全子宫+双附件切除术</t>
  </si>
  <si>
    <t>013313000410000</t>
  </si>
  <si>
    <t>子宫扩大切除费（复杂）</t>
  </si>
  <si>
    <t>通过手术切除全部子宫，并次广泛、广泛切除筋膜外周围组织。</t>
  </si>
  <si>
    <t>331303016
331303017
s331303004次广泛子宫切除术
广泛性子宫切除+盆腹腔淋巴结清除术
经腹腔镜广泛子宫切除+盆腔淋巴结清扫术</t>
  </si>
  <si>
    <t>013313000420000</t>
  </si>
  <si>
    <t>子宫修补费</t>
  </si>
  <si>
    <t>通过手术修补破损子宫（包括剖腹产切口憩室）。</t>
  </si>
  <si>
    <t>所定价格涵盖手术计划、术区准备、消毒、宫腔探查、缝合修补、处理用物等步骤所需的人力资源和基本物质资源消耗。</t>
  </si>
  <si>
    <t>331303010子宫修补术</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</si>
  <si>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</si>
  <si>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</si>
  <si>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</si>
  <si>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</si>
  <si>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331303019子宫整形术3313030190
331306007
3313060070经宫腔镜或腹腔镜子宫整形术
经宫腔镜子宫纵膈切除
经宫腔镜子宫纵膈切除术</t>
  </si>
  <si>
    <t>013313000440000</t>
  </si>
  <si>
    <t>子宫悬吊费</t>
  </si>
  <si>
    <t>对子宫、阴道周围韧带等组织进行悬吊固定。</t>
  </si>
  <si>
    <t>所定价格涵盖手术计划、术区准备、消毒、切开、分离、缝合悬吊、处理用物等步骤所需的人力资源和基本物质资源消耗。</t>
  </si>
  <si>
    <t xml:space="preserve">
331303022
子宫悬吊术
331303008
331306007
3313030220
311201014曼氏手术
经宫腔镜子宫纵膈切除术
经腹腔镜子宫悬吊术
子宫直肠凹封闭术</t>
  </si>
  <si>
    <t>013313000450000</t>
  </si>
  <si>
    <t>输卵管穿刺费</t>
  </si>
  <si>
    <t>通过穿刺输卵管，抽吸引流、注药等。</t>
  </si>
  <si>
    <t>所定价格涵盖手术计划、术区准备、消毒、切开、穿刺、抽吸，必要时注药、取样等步骤所需的人力资源和基本物质资源消耗。</t>
  </si>
  <si>
    <t>331306007经宫腔镜子宫纵膈切除术</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</si>
  <si>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</si>
  <si>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</si>
  <si>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</si>
  <si>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</si>
  <si>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 xml:space="preserve">开展输卵管造影，按“输卵管通液费”+相关影像学造影成像项目收费。
</t>
  </si>
  <si>
    <t>311201015
331302006
331302007
331302008
331306005
3313060050
s311201004子宫输卵管通液术
经输卵管镜插管通水术
输卵管选择性插管术
经腹腔镜输卵管高压洗注术
经宫腔镜输卵管插管术
经宫腔镜输卵管插管术
经腹腔镜双侧输卵管美蓝试验</t>
  </si>
  <si>
    <t>013313000470000</t>
  </si>
  <si>
    <t>输卵管矫形费</t>
  </si>
  <si>
    <t>通过手术修复输卵管。</t>
  </si>
  <si>
    <t>所定价格涵盖手术计划、术区准备、消毒、切开、修复、缝合、处理用物等步骤所需的人力资源和基本物质资源消耗。</t>
  </si>
  <si>
    <t>331302003
输卵管修复整形术
3313020030经腹腔镜输卵管修复整形术</t>
  </si>
  <si>
    <t>013313000480000</t>
  </si>
  <si>
    <t>输卵管吻合复通费</t>
  </si>
  <si>
    <t>通过手术吻合复通输卵管。</t>
  </si>
  <si>
    <t>所定价格涵盖手术计划、术区准备、消毒、切开、分离、切除、吻合、处理用物等步骤所需的人力资源和基本物质资源消耗。</t>
  </si>
  <si>
    <t>331302002
3313020030
331302003显微外科输卵管吻合术
经腹腔镜输卵管修复整形术
输卵管修复整形术</t>
  </si>
  <si>
    <t>013313000490000</t>
  </si>
  <si>
    <t>输卵管宫角植入费</t>
  </si>
  <si>
    <t>通过手术切除输卵管阻塞段，固定于子宫角。</t>
  </si>
  <si>
    <t>所定价格涵盖手术计划、术区准备、消毒、切除、缝合固定、处理用物等步骤所需的人力资源和基本物质资源消耗。</t>
  </si>
  <si>
    <t>331302009输卵管宫角植入术</t>
  </si>
  <si>
    <t>013313000500000</t>
  </si>
  <si>
    <t>输卵管切除费</t>
  </si>
  <si>
    <t>通过手术切除输卵管或输卵管病灶。</t>
  </si>
  <si>
    <t>所定价格涵盖手术计划、术区准备、消毒、切开、分离、切除、缝合、处理用物等步骤所需的人力资源和基本物质资源消耗。</t>
  </si>
  <si>
    <t>331302004输卵管切除术3313020040
331302011经腹腔镜输卵管切除术
经腹单侧输卵管系膜囊肿剥除术</t>
  </si>
  <si>
    <t>013313000510000</t>
  </si>
  <si>
    <t>输卵管开窗费</t>
  </si>
  <si>
    <t>通过手术取出输卵管妊娠物。</t>
  </si>
  <si>
    <t>所定价格涵盖手术计划、术区准备、消毒、切开、分离、取出、处理用物，必要时注药等步骤所需的人力资源和基本物质资源消耗。</t>
  </si>
  <si>
    <t>331302004
3313020040输卵管切除术
经腹腔镜输卵管切除术</t>
  </si>
  <si>
    <t>013313000520000</t>
  </si>
  <si>
    <t>输卵管阻断费</t>
  </si>
  <si>
    <t>通过各种方式阻断输卵管。</t>
  </si>
  <si>
    <t>所定价格涵盖手术计划、术区准备、消毒、切开、分离、阻断、缝合、处理用物等步骤所需的人力资源和基本物质资源消耗。</t>
  </si>
  <si>
    <t>311201047
331302001
3313020010输卵管绝育术
输卵管结扎术
经腹腔镜输卵管结扎术</t>
  </si>
  <si>
    <t>013313000530000</t>
  </si>
  <si>
    <t>卵巢打孔费</t>
  </si>
  <si>
    <t>通过手术在卵巢上打孔。</t>
  </si>
  <si>
    <t>所定价格涵盖手术计划、术区准备、消毒、切开、分离、打孔、处理用物等步骤所需的人力资源和基本物质资源消耗。</t>
  </si>
  <si>
    <t>331301004卵巢楔形切除术331301011经腹腔镜单侧卵巢打孔术</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</si>
  <si>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</si>
  <si>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</si>
  <si>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</si>
  <si>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</si>
  <si>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</si>
  <si>
    <t>331301004卵巢楔形切除术</t>
  </si>
  <si>
    <t>013313000550000</t>
  </si>
  <si>
    <t>卵巢部分切除费</t>
  </si>
  <si>
    <t>通过手术切除部分卵巢或卵巢病灶。</t>
  </si>
  <si>
    <t>所定价格涵盖手术计划、术区准备、消毒、切开、分离、切除、缝合、修复、处理用物等步骤所需的人力资源和基本物质资源消耗。</t>
  </si>
  <si>
    <t>01卵巢组织切取</t>
  </si>
  <si>
    <t>331301004
331301003
3313010030
331301002
3313010020
3313010021卵巢楔形切除术
卵巢修补术
经腹腔镜卵巢修补术
卵巢囊肿剔除术
经腹腔镜卵巢囊肿剔除术
经阴道卵巢囊肿剔除术</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</si>
  <si>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</si>
  <si>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</si>
  <si>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</si>
  <si>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</si>
  <si>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</si>
  <si>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</si>
  <si>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331301005卵巢切除术331301008卵巢输卵管切除术</t>
  </si>
  <si>
    <t>013313000570000</t>
  </si>
  <si>
    <t>卵巢癌根治性切除费</t>
  </si>
  <si>
    <t>通过手术切除整个子宫、双附件及区域淋巴结、大网膜。</t>
  </si>
  <si>
    <t>331301006卵巢癌根治术331301007卵巢癌探查术</t>
  </si>
  <si>
    <t>013313000580000</t>
  </si>
  <si>
    <t>卵巢移位费</t>
  </si>
  <si>
    <t>通过手术将卵巢移位至身体其他部位。</t>
  </si>
  <si>
    <t>所定价格涵盖手术计划、术区准备、消毒、切开、探查、游离、移位、固定、缝合、处理用物等步骤所需的人力资源和基本物质资源消耗。</t>
  </si>
  <si>
    <t>331301009卵巢移位术</t>
  </si>
  <si>
    <t>013313000590000</t>
  </si>
  <si>
    <t>卵巢组织移植费</t>
  </si>
  <si>
    <t>通过手术移植卵巢组织。</t>
  </si>
  <si>
    <t>所定价格涵盖手术计划、术区准备、消毒、切开、分离植入、吻合、固定、缝合、处理用物等步骤所需的人力资源和基本物质资源消耗。</t>
  </si>
  <si>
    <t>331301010卵巢移植术</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</si>
  <si>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</si>
  <si>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</si>
  <si>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</si>
  <si>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</si>
  <si>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</si>
  <si>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</si>
  <si>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</si>
  <si>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331303030子宫内膜异位病灶切除或烧灼术</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</si>
  <si>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</si>
  <si>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</si>
  <si>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</si>
  <si>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</si>
  <si>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</si>
  <si>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</si>
  <si>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</si>
  <si>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330900006盆腔淋巴结清扫术</t>
  </si>
  <si>
    <t>013313000640000</t>
  </si>
  <si>
    <t>盆腔粘连松解费</t>
  </si>
  <si>
    <t>通过手术分离盆腔粘连组织。</t>
  </si>
  <si>
    <t>所定价格涵盖手术计划、术区准备、消毒、探查、分离松解、处理用物等步骤所需的人力资源和基本物质资源消耗。</t>
  </si>
  <si>
    <t>331306002盆腔粘连分离术</t>
  </si>
  <si>
    <t>013313000650000</t>
  </si>
  <si>
    <t>盆腔肿瘤切除费</t>
  </si>
  <si>
    <t>通过手术切除盆腔内肿瘤。</t>
  </si>
  <si>
    <t>所定价格涵盖手术计划、术区准备、消毒、探查、切除、缝合、处理用物等步骤所需的人力资源和基本物质资源消耗。</t>
  </si>
  <si>
    <t>331303024
331303025盆腔巨大肿瘤切除术
阔韧带内肿瘤切除术</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</si>
  <si>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</si>
  <si>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</si>
  <si>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</si>
  <si>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</si>
  <si>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</si>
  <si>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</si>
  <si>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</si>
  <si>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311201049避孕药皮下埋植术</t>
  </si>
  <si>
    <t>013313000680000</t>
  </si>
  <si>
    <t>避孕药取出费</t>
  </si>
  <si>
    <t>取出皮下埋植的避孕药。</t>
  </si>
  <si>
    <t>所定价格涵盖手术计划、术区准备、消毒、切开、取出药物、缝合、处理用物等步骤所需的人力资源和基本物质资源消耗。</t>
  </si>
  <si>
    <t>311201049避孕药皮下埋植术（皮下避孕药取出术）</t>
  </si>
  <si>
    <t>耳鼻喉</t>
  </si>
  <si>
    <t>使用说明：
1.本类项目以耳鼻喉类为重点，按照耳鼻喉治疗方式的服务产出设立医疗服务价格项目。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颅底手术、取骨、组织瓣制备、清创缝合等，将在辅助操作类、活检类、神经系统类、骨骼肌肉系统类、体被系统类、一般治疗类等其他立项指南中单独列示。
9.本类项目中其他学科开展相应项目时，可据实收费。
10.本类项目中非手术治疗类项目，如需使用相关内镜可收取内镜检查费用，如行“鼻腔异物取出”时使用“鼻内镜”，可收取“鼻腔异物取出费+鼻内镜检查费”。
11.本类项目中的各类内镜下手术项目的价格构成，已包含手术涉及的各类内镜使用成本。医疗机构在开展相关操作时，开放手术与经内镜手术执行相同的价格标准，内镜辅助操作不再另行收费。
12.本类项目所称的“儿童”，指6周岁及以下，周岁的计算方法以法律的相关规定为准。
13.手术类治疗项目的计费方式执行我省现行价格规范“手术总说明（项目编码：33）”。</t>
  </si>
  <si>
    <t>012404000010000</t>
  </si>
  <si>
    <t>耳内镜检查费</t>
  </si>
  <si>
    <t>通过耳内镜检查耳道、鼓膜及鼓室内形态、组织结构等。</t>
  </si>
  <si>
    <t>所定价格涵盖消毒、置镜、观察、记录、出具报告、处理用物等步骤所需的人力资源和基本物质资源消耗。</t>
  </si>
  <si>
    <t>310401034
310401035耳纤维内镜检查
硬性耳内窥镜检查</t>
  </si>
  <si>
    <t>012404000020000</t>
  </si>
  <si>
    <t>电耳镜检查费</t>
  </si>
  <si>
    <t>通过电耳镜检查耳道、鼓膜形态、组织结构等。</t>
  </si>
  <si>
    <t>01加压检查加收5元</t>
  </si>
  <si>
    <t>本项目中的“加压检查”指：用电耳镜镜下加压进行“瘘管试验、鼓膜按摩”。</t>
  </si>
  <si>
    <t>310401036电耳镜检查</t>
  </si>
  <si>
    <t>012404000020001</t>
  </si>
  <si>
    <t>电耳镜检查费-加压检查（加收）</t>
  </si>
  <si>
    <t>012404000030000</t>
  </si>
  <si>
    <t>耳显微镜检查费</t>
  </si>
  <si>
    <t>通过耳显微镜检查耳道、鼓膜形态、组织结构等。</t>
  </si>
  <si>
    <t>310401037耳显微镜检查</t>
  </si>
  <si>
    <t>012404000040000</t>
  </si>
  <si>
    <t>听阈检查费</t>
  </si>
  <si>
    <t>通过各种常规方式对听力进行检查。</t>
  </si>
  <si>
    <t>所定价格涵盖准备、信号给予、测试、记录、出具报告、处理用物等步骤所需的人力资源和基本物质资源消耗。</t>
  </si>
  <si>
    <t>01纯音短增量敏感指数试验加收5元
11双耳交替响度平衡试验加收10元
21响度不适与舒适阈检测加收10元</t>
  </si>
  <si>
    <t>不同听阈检查项目可叠加收费。</t>
  </si>
  <si>
    <t>310401002
310401003
310401005
310401008
310401009
310401025
310401027纯音听阈测定
自描听力检查
纯音衰减试验
调谐曲线
言语测听
听力筛选试验
定向条件反射测定</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</si>
  <si>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</si>
  <si>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</si>
  <si>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</si>
  <si>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</si>
  <si>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</si>
  <si>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</si>
  <si>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</si>
  <si>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</si>
  <si>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</si>
  <si>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</si>
  <si>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</si>
  <si>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</si>
  <si>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310401016
310401017
310401014
310401018
310401020
310401019
310401001稳态听觉诱发反应
中潜伏期诱发电位
耳蜗电图
皮层慢反应
鼓岬电刺激反应
迟期成分检查
听性脑干反应</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</si>
  <si>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</si>
  <si>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</si>
  <si>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</si>
  <si>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</si>
  <si>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01声导抗测听检查（宽频）
11镫骨肌反射衰减试验检查</t>
  </si>
  <si>
    <t>310401010
310401023声导抗测听
中耳共振频率测定</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</si>
  <si>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</si>
  <si>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</si>
  <si>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</si>
  <si>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</si>
  <si>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</si>
  <si>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</si>
  <si>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</si>
  <si>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</si>
  <si>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310401011镫骨活动度检测(盖来试验)</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</si>
  <si>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</si>
  <si>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</si>
  <si>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</si>
  <si>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</si>
  <si>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310401013咽鼓管压力测定</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</si>
  <si>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</si>
  <si>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</si>
  <si>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</si>
  <si>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</si>
  <si>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310401015耳声发射检查</t>
  </si>
  <si>
    <t>012404000100000</t>
  </si>
  <si>
    <t>耳鸣检查费</t>
  </si>
  <si>
    <r>
      <rPr>
        <sz val="10"/>
        <color rgb="FFFF0000"/>
        <rFont val="宋体"/>
        <charset val="134"/>
      </rPr>
      <t>通过各种方式引导患者对耳鸣进行</t>
    </r>
    <r>
      <rPr>
        <sz val="10"/>
        <color rgb="FFFF0000"/>
        <rFont val="宋体"/>
        <charset val="134"/>
        <scheme val="major"/>
      </rPr>
      <t>主观判断，选择最接近其耳鸣的音调和音量。</t>
    </r>
  </si>
  <si>
    <t>所定价格涵盖准备、信号给予、测试、匹配、记录、出具报告、处理用物，必要时行耳鸣掩蔽试验、残余抑制试验等步骤所需的人力资源和基本物质资源消耗。</t>
  </si>
  <si>
    <t>310401026耳鸣检查</t>
  </si>
  <si>
    <t>012404000110000</t>
  </si>
  <si>
    <t>前庭功能检查费（常规）</t>
  </si>
  <si>
    <t>通过各种常规方式检查前庭功能。</t>
  </si>
  <si>
    <t>所定价格涵盖准备、评估、实施试验、检查、记录、出具报告、处理用物等步骤所需的人力资源和基本物质资源消耗。</t>
  </si>
  <si>
    <t>1.不同前庭功能检查（常规）项目可叠加收费。
2.“项”指：“平板或平衡台试验、视动试验（含自发眼震）、旋转试验、甘油试验、温度试验、视频头脉冲试验”。
3.检查超过四项的按四项收费。</t>
  </si>
  <si>
    <t>310401022平衡试验310401021眼震电图</t>
  </si>
  <si>
    <t>012404000120000</t>
  </si>
  <si>
    <t>前庭功能检查费（特殊）</t>
  </si>
  <si>
    <t>通过各种特殊方式检查前庭功能。</t>
  </si>
  <si>
    <t>1.本项目中的“特殊”指：颈性前庭诱发肌源性电位、眼性前庭诱发肌源性电位。
2.不同前庭功能检查（特殊）项目可叠加收费。</t>
  </si>
  <si>
    <t>310100009体感诱发电位</t>
  </si>
  <si>
    <t>013104010010000</t>
  </si>
  <si>
    <t>助听装置适配费</t>
  </si>
  <si>
    <r>
      <rPr>
        <sz val="10"/>
        <color rgb="FFFF0000"/>
        <rFont val="宋体"/>
        <charset val="134"/>
      </rPr>
      <t>通过程序调试，将助听装置频率</t>
    </r>
    <r>
      <rPr>
        <sz val="10"/>
        <color rgb="FFFF0000"/>
        <rFont val="宋体"/>
        <charset val="134"/>
        <scheme val="major"/>
      </rPr>
      <t>与</t>
    </r>
    <r>
      <rPr>
        <sz val="10"/>
        <color rgb="FFFF0000"/>
        <rFont val="宋体"/>
        <charset val="134"/>
      </rPr>
      <t>患者听力相匹配。</t>
    </r>
  </si>
  <si>
    <t>所定价格涵盖准备、连接、编程、验配、处理用物，必要时行真耳分析等步骤所需的人力资源和基本物质资源消耗。</t>
  </si>
  <si>
    <t>310401028助听器选配试验310401030真耳分析</t>
  </si>
  <si>
    <t>013104010020000</t>
  </si>
  <si>
    <t>人工耳蜗适配费</t>
  </si>
  <si>
    <t>通过调整人工耳蜗植入装置的各项参数，优化其功能。</t>
  </si>
  <si>
    <t>所定价格涵盖准备、连接、编程、测试、调整、处理用物等步骤所需的人力资源和基本物质资源消耗。</t>
  </si>
  <si>
    <t>310401029电子耳蜗编程</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</si>
  <si>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</si>
  <si>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</si>
  <si>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</si>
  <si>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</si>
  <si>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</si>
  <si>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</si>
  <si>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</si>
  <si>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</si>
  <si>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</si>
  <si>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3305010020耳道异物取出术（浅部）</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</si>
  <si>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</si>
  <si>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</si>
  <si>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</si>
  <si>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</si>
  <si>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</si>
  <si>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</si>
  <si>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儿童加收30%。</t>
  </si>
  <si>
    <t>330501005耳息肉摘除术</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</si>
  <si>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</si>
  <si>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</si>
  <si>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</si>
  <si>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</si>
  <si>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</si>
  <si>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</si>
  <si>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</si>
  <si>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310401048
310401046
310401045
310401042耳廓假性囊肿穿刺压迫治疗
鼓膜贴补
耳药物烧灼
耳正、负压治疗310401031鼓膜贴补试验</t>
  </si>
  <si>
    <t>013104010050001</t>
  </si>
  <si>
    <t>耳部治疗费（常规）-儿童（加收）</t>
  </si>
  <si>
    <t>013104010060000</t>
  </si>
  <si>
    <t>耳部治疗费（特殊）</t>
  </si>
  <si>
    <t>通过激光、射频、微波等各种方式对耳部进行特殊治疗。</t>
  </si>
  <si>
    <t>1.同一治疗位置只可收费一次。
2.常规治疗转特殊治疗按照“耳部治疗费(特殊)”收取。</t>
  </si>
  <si>
    <t>310401049耳部特殊治疗</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</si>
  <si>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</si>
  <si>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</si>
  <si>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</si>
  <si>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</si>
  <si>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</si>
  <si>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</si>
  <si>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310401040鼓膜穿刺术</t>
  </si>
  <si>
    <t>013104010070001</t>
  </si>
  <si>
    <t>穿刺费（鼓膜）-儿童（加收）</t>
  </si>
  <si>
    <t>013104010080000</t>
  </si>
  <si>
    <t>耳道冲洗费</t>
  </si>
  <si>
    <t>对耳道进行清洁冲洗。</t>
  </si>
  <si>
    <t>所定价格涵盖准备、冲洗、处理用物等步骤所需的人力资源和基本物质资源消耗。（不含内镜检查）</t>
  </si>
  <si>
    <t>310401041耵聍冲洗</t>
  </si>
  <si>
    <t>013104010090000</t>
  </si>
  <si>
    <t>中耳冲洗费</t>
  </si>
  <si>
    <t>对中耳区域进行清洗治疗。</t>
  </si>
  <si>
    <t>310401039上鼓室冲洗术</t>
  </si>
  <si>
    <t>013104010100000</t>
  </si>
  <si>
    <t>咽鼓管吹张治疗费</t>
  </si>
  <si>
    <t>通过不同方法（如波氏法和导管法）进行咽鼓管吹张。</t>
  </si>
  <si>
    <t>所定价格涵盖准备、检查、咽鼓管吹张、处理用物等步骤所需的人力资源和基本物质资源消耗。（不含内镜检查）</t>
  </si>
  <si>
    <t>310401043
310401044波氏法咽鼓管吹张
导管法咽鼓管吹张</t>
  </si>
  <si>
    <t>013104010110000</t>
  </si>
  <si>
    <t>耳石复位治疗费</t>
  </si>
  <si>
    <t>通过体位变换对脱落的耳石进行治疗。</t>
  </si>
  <si>
    <t>所定价格涵盖准备、体位变换、耳石复位、处理用物等步骤所需的人力资源和基本物质资源消耗。</t>
  </si>
  <si>
    <t>310401050耳石复位治疗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</si>
  <si>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</si>
  <si>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</si>
  <si>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</si>
  <si>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</si>
  <si>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</si>
  <si>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</si>
  <si>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</si>
  <si>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</si>
  <si>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1.本项目中的“囊性病变”指：囊肿、血肿及脓肿。
2.儿童加收30%</t>
  </si>
  <si>
    <t>330501001
330501012
330503018耳廓软骨膜炎清创术
外耳道疖脓肿切开引流术
耳后骨膜下脓肿切开引流术</t>
  </si>
  <si>
    <t>013305000020001</t>
  </si>
  <si>
    <t>耳部囊性病变切开引流费-儿童（加收）</t>
  </si>
  <si>
    <t>013305000030000</t>
  </si>
  <si>
    <t>耳廓部分切除费</t>
  </si>
  <si>
    <t>通过手术切除部分耳廓。</t>
  </si>
  <si>
    <t>所定价格涵盖手术计划、术区准备、消毒、切开、切除、缝合、止血、包扎、处理用物等步骤所需的人力资源和基本物质资源消耗。</t>
  </si>
  <si>
    <t>330501003
330501022耳廓恶性肿瘤切除术
耳廓良性肿物切除术</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</si>
  <si>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</si>
  <si>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</si>
  <si>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</si>
  <si>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</si>
  <si>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</si>
  <si>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</si>
  <si>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330501016
330501017
330501018一期耳廓成形术
分期耳廓成形术
耳廓再造术</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</si>
  <si>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</si>
  <si>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</si>
  <si>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</si>
  <si>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</si>
  <si>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</si>
  <si>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</si>
  <si>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</si>
  <si>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</si>
  <si>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</si>
  <si>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</si>
  <si>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</si>
  <si>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</si>
  <si>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330501015部分断耳再植术</t>
  </si>
  <si>
    <t>013305000060001</t>
  </si>
  <si>
    <t>断耳再植费（部分）-儿童（加收）</t>
  </si>
  <si>
    <t>013305000070000</t>
  </si>
  <si>
    <t>断耳再植费（完全）</t>
  </si>
  <si>
    <t>通过手术实现完全离断（或仅有少许皮肤相连）耳廓再植。</t>
  </si>
  <si>
    <t>330501014完全断耳再植术</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</si>
  <si>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</si>
  <si>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</si>
  <si>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</si>
  <si>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</si>
  <si>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</si>
  <si>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</si>
  <si>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330501019耳廓畸形矫正术</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</si>
  <si>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</si>
  <si>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</si>
  <si>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</si>
  <si>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</si>
  <si>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</si>
  <si>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</si>
  <si>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330501006
330501008耳前瘘管切除术
耳后瘘孔修补术</t>
  </si>
  <si>
    <t>013305000090001</t>
  </si>
  <si>
    <t>耳周瘘管切除费-儿童（加收）</t>
  </si>
  <si>
    <t>013305000100000</t>
  </si>
  <si>
    <t>腮裂病变切除费</t>
  </si>
  <si>
    <t>通过手术切除腮裂瘘管、囊肿、窦道等病变。</t>
  </si>
  <si>
    <t>330501007
330610005耳腮裂瘘管切除术
鳃源性囊肿（瘘）切除术</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</si>
  <si>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</si>
  <si>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</si>
  <si>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</si>
  <si>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</si>
  <si>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</si>
  <si>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</si>
  <si>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330501004
330501005
330501010耳颞部血管瘤切除术
耳息肉摘除术
外耳道良性肿物切除术</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</si>
  <si>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</si>
  <si>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</si>
  <si>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</si>
  <si>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</si>
  <si>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</si>
  <si>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</si>
  <si>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330501021外耳道成形术</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</si>
  <si>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</si>
  <si>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</si>
  <si>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</si>
  <si>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</si>
  <si>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</si>
  <si>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</si>
  <si>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</si>
  <si>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</si>
  <si>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</si>
  <si>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</si>
  <si>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</si>
  <si>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</si>
  <si>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330502002鼓膜切开术</t>
  </si>
  <si>
    <t>013305000140001</t>
  </si>
  <si>
    <t>鼓膜切开费-儿童（加收）</t>
  </si>
  <si>
    <t>013305000150000</t>
  </si>
  <si>
    <t>鼓膜修补费</t>
  </si>
  <si>
    <t>通过手术修补鼓膜。</t>
  </si>
  <si>
    <t>所定价格涵盖手术计划、术区准备、消毒、切开、修补、缝合、处理用物等步骤所需的人力资源和基本物质资源消耗。</t>
  </si>
  <si>
    <t>330502003
330502004耳显微镜下鼓膜修补术
经耳内镜鼓膜修补术</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</si>
  <si>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</si>
  <si>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</si>
  <si>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</si>
  <si>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</si>
  <si>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</si>
  <si>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</si>
  <si>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1.不能与“鼓膜切开费”同时收取。
2.儿童加收30%。</t>
  </si>
  <si>
    <t>330502001鼓膜置管术</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</si>
  <si>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</si>
  <si>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</si>
  <si>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</si>
  <si>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</si>
  <si>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</si>
  <si>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</si>
  <si>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1.非手术方式取出按“无创外耳道异物取出费”收取。
2.儿童加收30%。</t>
  </si>
  <si>
    <t>330501002耳道异物取出术（深部）</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</si>
  <si>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</si>
  <si>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</si>
  <si>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</si>
  <si>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</si>
  <si>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</si>
  <si>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</si>
  <si>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1.不与同部位其他手术同时收费。
2.儿童加收30%。</t>
  </si>
  <si>
    <t>330502011经耳内镜鼓室探查术</t>
  </si>
  <si>
    <t>013305000180001</t>
  </si>
  <si>
    <t>鼓室探查费-儿童（加收）</t>
  </si>
  <si>
    <t>013305000190000</t>
  </si>
  <si>
    <t>中耳病变切除费</t>
  </si>
  <si>
    <t>通过手术切除中耳肿物、增生等病变。</t>
  </si>
  <si>
    <r>
      <rPr>
        <sz val="10"/>
        <color rgb="FFFF0000"/>
        <rFont val="宋体"/>
        <charset val="134"/>
      </rPr>
      <t>所定价格涵盖手术计划、术区准备、消毒</t>
    </r>
    <r>
      <rPr>
        <sz val="10"/>
        <color rgb="FFFF0000"/>
        <rFont val="宋体"/>
        <charset val="134"/>
        <scheme val="major"/>
      </rPr>
      <t>、</t>
    </r>
    <r>
      <rPr>
        <sz val="10"/>
        <color rgb="FFFF0000"/>
        <rFont val="宋体"/>
        <charset val="134"/>
      </rPr>
      <t>切开、分离、切除、填塞、处理用物等步骤所需的人力资源和基本物质资源消耗。</t>
    </r>
  </si>
  <si>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</si>
  <si>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</si>
  <si>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</si>
  <si>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</si>
  <si>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</si>
  <si>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</si>
  <si>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</si>
  <si>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</si>
  <si>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</si>
  <si>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</si>
  <si>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</si>
  <si>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所定价格涵盖手术计划、术区准备、消毒、切开、分离、切除、缝合、止血、包扎、处理用物等步骤所需的人力资源和基本物质资源消耗。</t>
  </si>
  <si>
    <t>330503006
330503007鼓丛切除术
鼓索神经切断术</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</si>
  <si>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</si>
  <si>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</si>
  <si>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</si>
  <si>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</si>
  <si>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</si>
  <si>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</si>
  <si>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330502009
330502010鼓室成形术
人工听骨听力重建术</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</si>
  <si>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</si>
  <si>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</si>
  <si>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</si>
  <si>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</si>
  <si>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</si>
  <si>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</si>
  <si>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330502005
330502006镫骨手术
二次镫骨底板切除术</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</si>
  <si>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</si>
  <si>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</si>
  <si>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</si>
  <si>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</si>
  <si>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</si>
  <si>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</si>
  <si>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01听骨取出加收10%</t>
  </si>
  <si>
    <t>330502008听骨链松解术</t>
  </si>
  <si>
    <t>013305000240001</t>
  </si>
  <si>
    <t>听骨链松解费-儿童（加收）</t>
  </si>
  <si>
    <t>013305000240011</t>
  </si>
  <si>
    <t>听骨链松解费-听骨取出（加收）</t>
  </si>
  <si>
    <t>013305000250000</t>
  </si>
  <si>
    <t>咽鼓管扩张费</t>
  </si>
  <si>
    <t>通过手术扩张咽鼓管。</t>
  </si>
  <si>
    <t>所定价格涵盖手术计划、术区准备、消毒、切开、探查、置入、扩张、取出、复位、处理用物等步骤所需的人力资源和基本物质资源消耗。</t>
  </si>
  <si>
    <t>330502012咽鼓管扩张术</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</si>
  <si>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</si>
  <si>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</si>
  <si>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</si>
  <si>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</si>
  <si>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</si>
  <si>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</si>
  <si>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330502013咽鼓管再造术</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</si>
  <si>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</si>
  <si>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</si>
  <si>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</si>
  <si>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</si>
  <si>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</si>
  <si>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</si>
  <si>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</si>
  <si>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</si>
  <si>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</si>
  <si>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</si>
  <si>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</si>
  <si>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</si>
  <si>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330502018上鼓室鼓窦凿开术</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</si>
  <si>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</si>
  <si>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</si>
  <si>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</si>
  <si>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</si>
  <si>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</si>
  <si>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</si>
  <si>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330502014单纯乳突凿开术</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</si>
  <si>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</si>
  <si>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</si>
  <si>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</si>
  <si>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</si>
  <si>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</si>
  <si>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</si>
  <si>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330502015
330502016
330502017完壁式乳突根治术
开放式乳突根治术
乳突改良根治术</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</si>
  <si>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</si>
  <si>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</si>
  <si>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</si>
  <si>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</si>
  <si>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</si>
  <si>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</si>
  <si>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</si>
  <si>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</si>
  <si>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</si>
  <si>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</si>
  <si>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</si>
  <si>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</si>
  <si>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</si>
  <si>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</si>
  <si>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</si>
  <si>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</si>
  <si>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</si>
  <si>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</si>
  <si>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</si>
  <si>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</si>
  <si>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</si>
  <si>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</si>
  <si>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</si>
  <si>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01耳蜗畸形加收10%</t>
  </si>
  <si>
    <t>330502020电子耳蜗植入术</t>
  </si>
  <si>
    <t>013305000340001</t>
  </si>
  <si>
    <t>人工耳蜗植入费-儿童（加收）</t>
  </si>
  <si>
    <t>013305000340011</t>
  </si>
  <si>
    <t>人工耳蜗植入费-耳蜗畸形（加收）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</si>
  <si>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</si>
  <si>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</si>
  <si>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</si>
  <si>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</si>
  <si>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</si>
  <si>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</si>
  <si>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</si>
  <si>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</si>
  <si>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</si>
  <si>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</si>
  <si>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330502019经耳脑脊液耳漏修补术</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</si>
  <si>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</si>
  <si>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</si>
  <si>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</si>
  <si>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</si>
  <si>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</si>
  <si>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</si>
  <si>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330503001内耳窗修补术</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</si>
  <si>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</si>
  <si>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</si>
  <si>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</si>
  <si>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</si>
  <si>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</si>
  <si>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</si>
  <si>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330503003内耳淋巴囊减压术</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</si>
  <si>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</si>
  <si>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</si>
  <si>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</si>
  <si>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</si>
  <si>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</si>
  <si>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</si>
  <si>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</si>
  <si>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</si>
  <si>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</si>
  <si>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</si>
  <si>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</si>
  <si>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</si>
  <si>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330503002
330502007内耳开窗术
二氧化碳激光镫骨底板开窗术</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</si>
  <si>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</si>
  <si>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</si>
  <si>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</si>
  <si>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</si>
  <si>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</si>
  <si>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</si>
  <si>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</si>
  <si>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</si>
  <si>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</si>
  <si>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</si>
  <si>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</si>
  <si>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</si>
  <si>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</si>
  <si>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</si>
  <si>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</si>
  <si>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</si>
  <si>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</si>
  <si>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330503008
330201040经迷路听神经瘤切除术
经口腔入路颅底斜坡肿瘤切除术</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</si>
  <si>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</si>
  <si>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</si>
  <si>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</si>
  <si>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</si>
  <si>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</si>
  <si>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</si>
  <si>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</si>
  <si>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</si>
  <si>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</si>
  <si>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</si>
  <si>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</si>
  <si>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01岩骨部分切除加收30%</t>
  </si>
  <si>
    <t>330501013
330503015外耳道恶性肿瘤切除术
颞骨部分切除术</t>
  </si>
  <si>
    <t>013305000450001</t>
  </si>
  <si>
    <t>颞骨切除费（部分切除）-儿童（加收）</t>
  </si>
  <si>
    <t>013305000450011</t>
  </si>
  <si>
    <t>颞骨切除费（部分切除）-岩骨部分切除（加收）</t>
  </si>
  <si>
    <t>013305000460000</t>
  </si>
  <si>
    <t>颞骨切除费（次全切除）</t>
  </si>
  <si>
    <t>通过手术切除部分颞骨及受累结构。</t>
  </si>
  <si>
    <t>330503016
330501013颞骨次全切除术
外耳道恶性肿瘤切除术</t>
  </si>
  <si>
    <t>013305000460001</t>
  </si>
  <si>
    <t>颞骨切除费（次全切除）-儿童（加收）</t>
  </si>
  <si>
    <t>013305000460011</t>
  </si>
  <si>
    <t>颞骨切除费（次全切除）-岩骨部分切除（加收）</t>
  </si>
  <si>
    <t>013305000470000</t>
  </si>
  <si>
    <t>颞骨切除费（全部切除）</t>
  </si>
  <si>
    <t>通过手术切除全部颞骨及受累结构。</t>
  </si>
  <si>
    <t>330503017
330501013颞骨全切术
外耳道恶性肿瘤切除术</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</si>
  <si>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</si>
  <si>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</si>
  <si>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</si>
  <si>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</si>
  <si>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</si>
  <si>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</si>
  <si>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330503010
330503011
330503012
330503013
330201040经迷路岩部胆脂瘤切除术
经中颅窝岩部胆脂瘤切除术
经迷路岩尖引流术
经中颅窝岩尖引流术
经口腔入路颅底斜坡肿瘤切除术</t>
  </si>
  <si>
    <t>013305000480001</t>
  </si>
  <si>
    <t>岩骨病变切除费-儿童（加收）</t>
  </si>
  <si>
    <t>013305000490000</t>
  </si>
  <si>
    <t>颈静脉孔区病变切除费</t>
  </si>
  <si>
    <r>
      <rPr>
        <sz val="10"/>
        <color rgb="FFFF0000"/>
        <rFont val="宋体"/>
        <charset val="134"/>
        <scheme val="major"/>
      </rPr>
      <t>通过手术切除颈静脉孔区域肿物、</t>
    </r>
    <r>
      <rPr>
        <sz val="10"/>
        <color rgb="FFFF0000"/>
        <rFont val="宋体"/>
        <charset val="134"/>
      </rPr>
      <t>血栓</t>
    </r>
    <r>
      <rPr>
        <sz val="10"/>
        <color rgb="FFFF0000"/>
        <rFont val="宋体"/>
        <charset val="134"/>
        <scheme val="major"/>
      </rPr>
      <t>等病变。</t>
    </r>
  </si>
  <si>
    <t>所定价格涵盖手术计划、术区准备、消毒、切开、钻孔、切除、止血、引流、缝合、复位、包扎、处理用物等步骤所需的人力资源和基本物质资源消耗。</t>
  </si>
  <si>
    <t>330201040经口腔入路颅底斜坡肿瘤切除术</t>
  </si>
  <si>
    <t>013305000490001</t>
  </si>
  <si>
    <t>颈静脉孔区病变切除费-儿童（加收）</t>
  </si>
  <si>
    <t>012405000010000</t>
  </si>
  <si>
    <t>前鼻镜检查费</t>
  </si>
  <si>
    <t>通过前鼻镜检查鼻腔形态、组织结构等。</t>
  </si>
  <si>
    <t>所定价格涵盖消毒、收缩黏膜、置镜、观察、记录、出具报告、处理用物等步骤所需的人力资源和基本物质资源消耗。</t>
  </si>
  <si>
    <t>310402002
310402003前鼻镜检查
长鼻镜检查</t>
  </si>
  <si>
    <t>012405000020000</t>
  </si>
  <si>
    <t>鼻内镜检查费</t>
  </si>
  <si>
    <t>通过鼻内镜检查鼻腔深部形态、组织结构等。</t>
  </si>
  <si>
    <t>310402001鼻内窥镜检查</t>
  </si>
  <si>
    <t>012405000030000</t>
  </si>
  <si>
    <t>鼻阻力检查费</t>
  </si>
  <si>
    <t>通过各种方式测定鼻呼吸阻力。</t>
  </si>
  <si>
    <t>所定价格涵盖患者准备、测量、观察、记录、出具报告、处理用物等步骤所需的人力资源和基本物质资源消耗。</t>
  </si>
  <si>
    <t>310402008鼻阻力测定</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</si>
  <si>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</si>
  <si>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</si>
  <si>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</si>
  <si>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</si>
  <si>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</si>
  <si>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</si>
  <si>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</si>
  <si>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</si>
  <si>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</si>
  <si>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</si>
  <si>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</si>
  <si>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</si>
  <si>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310402010糖精试验</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</si>
  <si>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</si>
  <si>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</si>
  <si>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</si>
  <si>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</si>
  <si>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310402005鼻粘膜激发试验</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</si>
  <si>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</si>
  <si>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</si>
  <si>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</si>
  <si>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</si>
  <si>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</si>
  <si>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330601007
310402024鼻腔异物取出术
鼻异物取出310402012鼻腔冲洗</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</si>
  <si>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</si>
  <si>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</si>
  <si>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</si>
  <si>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</si>
  <si>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</si>
  <si>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</si>
  <si>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1.不能与“鼻腔清理费”同时收取。
2.儿童加收30%。</t>
  </si>
  <si>
    <t>330602004鼻窦异物取出术310402012
310402015鼻腔冲洗
鼻窦冲洗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</si>
  <si>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</si>
  <si>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</si>
  <si>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</si>
  <si>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</si>
  <si>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</si>
  <si>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</si>
  <si>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</si>
  <si>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310402012
310402015鼻腔冲洗
鼻窦冲洗</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</si>
  <si>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</si>
  <si>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</si>
  <si>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</si>
  <si>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</si>
  <si>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310402019鼻负压置换治疗</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</si>
  <si>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</si>
  <si>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</si>
  <si>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</si>
  <si>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</si>
  <si>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</si>
  <si>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</si>
  <si>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</si>
  <si>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</si>
  <si>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</si>
  <si>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01儿童加收30%
11后鼻腔止血加收50%</t>
  </si>
  <si>
    <t>310402017
330601013
310402022下鼻甲封闭术
鼻中隔粘膜划痕术
前鼻孔填塞</t>
  </si>
  <si>
    <t>013104020050001</t>
  </si>
  <si>
    <t>鼻部治疗费（常规）-儿童（加收）</t>
  </si>
  <si>
    <t>013104020050011</t>
  </si>
  <si>
    <t>鼻部治疗费（常规）-后鼻腔止血（加收）</t>
  </si>
  <si>
    <t>013104020060000</t>
  </si>
  <si>
    <t>鼻部治疗费（特殊）</t>
  </si>
  <si>
    <t>通过等离子、激光、射频、微波等各种方式对鼻部部进行特殊治疗。</t>
  </si>
  <si>
    <t>1.同一治疗位置只可收费一次。
2.常规治疗转特殊治疗按照“鼻部治疗费(特殊)”收取。</t>
  </si>
  <si>
    <t>310402025鼻部特殊治疗</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</si>
  <si>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</si>
  <si>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</si>
  <si>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</si>
  <si>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</si>
  <si>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</si>
  <si>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</si>
  <si>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</si>
  <si>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1.“每根神经”指“单侧筛前神经或翼管神经”。
2.儿童加收30%。</t>
  </si>
  <si>
    <t>330601019
330503005
3305030051筛前神经切断术
翼管神经切断术
经鼻内镜翼管神经切断术310402012
310402015鼻腔冲洗
鼻窦冲洗</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</si>
  <si>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</si>
  <si>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</si>
  <si>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</si>
  <si>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</si>
  <si>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</si>
  <si>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</si>
  <si>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1.“鼻部分缺损修复费”不包括“鼻矫形费”。
2.儿童加收30%。</t>
  </si>
  <si>
    <t>330601003鼻部分缺损修复术310402012
310402015鼻腔冲洗
鼻窦冲洗</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</si>
  <si>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</si>
  <si>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</si>
  <si>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</si>
  <si>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</si>
  <si>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</si>
  <si>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</si>
  <si>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330601026鼻再造术310402012
310402015鼻腔冲洗
鼻窦冲洗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</si>
  <si>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</si>
  <si>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</si>
  <si>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</si>
  <si>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</si>
  <si>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</si>
  <si>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</si>
  <si>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01鼻孔完全闭锁加收30%</t>
  </si>
  <si>
    <t>330601005
330601027前鼻孔成形术
鼻孔狭窄或闭锁修复术310402012
310402015鼻腔冲洗
鼻窦冲洗</t>
  </si>
  <si>
    <t>013306010050001</t>
  </si>
  <si>
    <t>前鼻孔成形费-儿童（加收）</t>
  </si>
  <si>
    <t>013306010050011</t>
  </si>
  <si>
    <t>前鼻孔成形费-鼻孔完全闭锁（加收）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</si>
  <si>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</si>
  <si>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</si>
  <si>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</si>
  <si>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</si>
  <si>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330601028
330601027后鼻孔成形术
鼻孔狭窄或闭锁修复术310402012
310402015鼻腔冲洗
鼻窦冲洗</t>
  </si>
  <si>
    <t>013306010060001</t>
  </si>
  <si>
    <t>后鼻孔成形费-儿童（加收）</t>
  </si>
  <si>
    <t>013306010060011</t>
  </si>
  <si>
    <t>后鼻孔成形费-鼻孔完全闭锁（加收）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</si>
  <si>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</si>
  <si>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</si>
  <si>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</si>
  <si>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</si>
  <si>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</si>
  <si>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</si>
  <si>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</si>
  <si>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</si>
  <si>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</si>
  <si>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</si>
  <si>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01恶性肿瘤加收30%</t>
  </si>
  <si>
    <t>330601010鼻翼肿瘤切除成形术310402012
310402015鼻腔冲洗
鼻窦冲洗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</si>
  <si>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</si>
  <si>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</si>
  <si>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</si>
  <si>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</si>
  <si>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</si>
  <si>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</si>
  <si>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</si>
  <si>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</si>
  <si>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330601017鼻中隔血肿切开引流术310402012
310402015鼻腔冲洗
鼻窦冲洗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</si>
  <si>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</si>
  <si>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</si>
  <si>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</si>
  <si>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</si>
  <si>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</si>
  <si>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</si>
  <si>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1.不得同时收取黏膜转瓣费用（组织瓣制备、移植）。
2.儿童加收30%。</t>
  </si>
  <si>
    <t>330601016
330606028鼻中隔穿孔修补术
口腔颌面部软组织缺损局部组织瓣修复术310402012
310402015鼻腔冲洗
鼻窦冲洗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</si>
  <si>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</si>
  <si>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</si>
  <si>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</si>
  <si>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</si>
  <si>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</si>
  <si>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</si>
  <si>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1.本项目中的“部位”指：上鼻甲、中鼻甲、下鼻甲，不同部位可分别计价收费。
2.儿童加收30%。</t>
  </si>
  <si>
    <t>330601008
330601009下鼻甲部分切除术
中鼻甲部分切除术310402012
310402015鼻腔冲洗
鼻窦冲洗</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</si>
  <si>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</si>
  <si>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</si>
  <si>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</si>
  <si>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</si>
  <si>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</si>
  <si>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</si>
  <si>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330601024
330601026
330601029
311400023重度鞍鼻畸形矫正术
鼻再造术
鼻侧壁移位伴骨质充填术
酒渣鼻切割术310402012
310402015鼻腔冲洗
鼻窦冲洗</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</si>
  <si>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</si>
  <si>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</si>
  <si>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</si>
  <si>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</si>
  <si>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</si>
  <si>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</si>
  <si>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330601011
330601012鼻前庭囊肿切除术
鼻息肉摘除术310402012
310402015鼻腔冲洗
鼻窦冲洗</t>
  </si>
  <si>
    <t>013306010130001</t>
  </si>
  <si>
    <t>鼻腔病变切除费-儿童（加收）</t>
  </si>
  <si>
    <t>013306010140000</t>
  </si>
  <si>
    <t>鼻腔肿瘤切除费</t>
  </si>
  <si>
    <t>通过手术切除鼻腔（鼻前庭、鼻中隔、鼻甲等部位）的肿瘤。</t>
  </si>
  <si>
    <t xml:space="preserve">01恶性肿瘤加收30%
</t>
  </si>
  <si>
    <t>330601020
330601021经鼻鼻侧鼻腔鼻窦肿瘤切除术
经鼻鼻腔、鼻窦肿瘤切除术310402012
310402015鼻腔冲洗
鼻窦冲洗</t>
  </si>
  <si>
    <t>013306010140001</t>
  </si>
  <si>
    <t>鼻腔肿瘤切除费-儿童（加收）</t>
  </si>
  <si>
    <t>013306010140011</t>
  </si>
  <si>
    <t>鼻腔肿瘤切除费-恶性肿瘤（加收）</t>
  </si>
  <si>
    <t>013306010150000</t>
  </si>
  <si>
    <t>鼻窦病变切除费</t>
  </si>
  <si>
    <t>通过手术切除鼻窦（同时累及鼻腔鼻窦）的囊肿、血肿、脓肿、息肉等病变。</t>
  </si>
  <si>
    <t>1.不同鼻窦病变切除可分别计价收费。
2.儿童加收30%。</t>
  </si>
  <si>
    <t>330601012鼻息肉摘除术310402012
310402015鼻腔冲洗
鼻窦冲洗</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</si>
  <si>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</si>
  <si>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</si>
  <si>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</si>
  <si>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</si>
  <si>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</si>
  <si>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</si>
  <si>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1.不同鼻窦肿瘤切除可分别计价收费。
2.儿童加收30%。</t>
  </si>
  <si>
    <t>330601020
330601021
330602002
330603003经鼻鼻侧鼻腔鼻窦肿瘤切除术
经鼻鼻腔、鼻窦肿瘤切除术
上颌窦根治术(柯-路氏手术)
经前颅窝鼻窦肿物切除术310402012
310402015鼻腔冲洗
鼻窦冲洗</t>
  </si>
  <si>
    <t>013306010160001</t>
  </si>
  <si>
    <t>鼻窦肿瘤切除费（常规）-儿童（加收）</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</si>
  <si>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</si>
  <si>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</si>
  <si>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</si>
  <si>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</si>
  <si>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</si>
  <si>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</si>
  <si>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
3.儿童加收30%。</t>
  </si>
  <si>
    <t>013306010170001</t>
  </si>
  <si>
    <t>鼻窦肿瘤切除费（复杂）-儿童（加收）</t>
  </si>
  <si>
    <t>013306010170011</t>
  </si>
  <si>
    <t>鼻窦肿瘤切除费（复杂）-恶性肿瘤（加收）</t>
  </si>
  <si>
    <t>013306010180000</t>
  </si>
  <si>
    <t>鼻咽部病变切除费</t>
  </si>
  <si>
    <t>通过手术切除鼻咽部的囊肿、血肿、脓肿、息肉等病变。</t>
  </si>
  <si>
    <t>330610002腺样体刮除术310402012
310402015鼻腔冲洗
鼻窦冲洗</t>
  </si>
  <si>
    <t>013306010180001</t>
  </si>
  <si>
    <t>鼻咽部病变切除费-儿童（加收）</t>
  </si>
  <si>
    <t>013306010190000</t>
  </si>
  <si>
    <t>鼻咽部肿瘤切除费（常规）</t>
  </si>
  <si>
    <t>通过手术切除鼻咽部的肿瘤。</t>
  </si>
  <si>
    <t>01 恶性
肿瘤加
收 30%</t>
  </si>
  <si>
    <t>330611003鼻咽肿瘤切除术310402012
310402015鼻腔冲洗
鼻窦冲洗</t>
  </si>
  <si>
    <t>013306010190001</t>
  </si>
  <si>
    <t>鼻咽部肿瘤切除费（常规）-儿童（加收）</t>
  </si>
  <si>
    <t>013306010190011</t>
  </si>
  <si>
    <t>鼻咽部肿瘤切除费（常规）-恶性肿瘤（加收）</t>
  </si>
  <si>
    <t>013306010200000</t>
  </si>
  <si>
    <t>鼻咽部肿瘤切除费（复杂）</t>
  </si>
  <si>
    <t>通过手术切除鼻咽部的复杂肿瘤。</t>
  </si>
  <si>
    <t>1.本项目中的“复杂”指：鼻咽纤维血管瘤、累及对侧的肿瘤、累及眶壁的肿瘤、需要联合手术径路的肿瘤。
2.儿童加收30%。</t>
  </si>
  <si>
    <t>330201040经口腔入路颅底斜坡肿瘤切除术310402012
310402015鼻腔冲洗
鼻窦冲洗</t>
  </si>
  <si>
    <t>013306010200001</t>
  </si>
  <si>
    <t>鼻咽部肿瘤切除费（复杂）-儿童（加收）</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</si>
  <si>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</si>
  <si>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</si>
  <si>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</si>
  <si>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</si>
  <si>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</si>
  <si>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</si>
  <si>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</si>
  <si>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2.每增加一个鼻窦加收50%，加收超过3次按3次收费。
3.儿童加收30%。</t>
  </si>
  <si>
    <t>330602008
330602010
330602012
330602007
330602009
330602011
330602006
330602001鼻内额窦开放手术
鼻内筛窦开放手术
鼻内蝶窦开放手术
鼻外额窦开放手术
鼻外筛窦开放手术
鼻外蝶窦开放手术
鼻额管扩张术
上颌窦鼻内开窗术310402012
310402015鼻腔冲洗
鼻窦冲洗</t>
  </si>
  <si>
    <t>013306010210001</t>
  </si>
  <si>
    <t>鼻窦开放费（常规）-儿童（加收）</t>
  </si>
  <si>
    <t>013306010220000</t>
  </si>
  <si>
    <t>鼻窦开放费（复杂）</t>
  </si>
  <si>
    <t>通过手术实现患者复杂鼻窦开放。</t>
  </si>
  <si>
    <t>1.“鼻窦”指上颌窦、筛窦、蝶窦、额窦。
2.本项目中的“复杂”指：额窦Draf-2b型及以上、全筛窦开放、上颌窦下鼻道开窗、泪前引窝入路开窗。
3.每增加一个鼻窦加收50%，加收超过3次按3次收费。
4.儿童加收30%。</t>
  </si>
  <si>
    <t>330602014
330602001
330602013全筛窦切除术
上颌窦鼻内开窗术
经鼻内窥镜鼻窦手术310402012
310402015鼻腔冲洗
鼻窦冲洗</t>
  </si>
  <si>
    <t>013306010220001</t>
  </si>
  <si>
    <t>鼻窦开放费（复杂）-儿童（加收）</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</si>
  <si>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</si>
  <si>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</si>
  <si>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</si>
  <si>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</si>
  <si>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330601002鼻骨骨折整复术310402012
310402015鼻腔冲洗
鼻窦冲洗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</si>
  <si>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</si>
  <si>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</si>
  <si>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</si>
  <si>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</si>
  <si>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</si>
  <si>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</si>
  <si>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</si>
  <si>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</si>
  <si>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</si>
  <si>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</si>
  <si>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</si>
  <si>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</si>
  <si>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1.作为其他手术的必要步骤时不得同时收费。
2.儿童加收30%。</t>
  </si>
  <si>
    <t>330601018
330602003筛动脉结扎术
经上颌窦颌内动脉结扎术310402012
310402015鼻腔冲洗
鼻窦冲洗</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</si>
  <si>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</si>
  <si>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</si>
  <si>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</si>
  <si>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</si>
  <si>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</si>
  <si>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</si>
  <si>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330601014
s330601002鼻中隔矫正术
内窥镜下鼻中隔矫正术310402012
310402015鼻腔冲洗
鼻窦冲洗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</si>
  <si>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</si>
  <si>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</si>
  <si>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</si>
  <si>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</si>
  <si>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</si>
  <si>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</si>
  <si>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1.本项目中的“部位”指：上鼻甲、中鼻甲、下鼻甲，不同部位可分别计价。
2.儿童加收30%。</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</si>
  <si>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</si>
  <si>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</si>
  <si>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</si>
  <si>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</si>
  <si>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</si>
  <si>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</si>
  <si>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330602005萎缩性鼻炎鼻腔缩窄术310402012
310402015鼻腔冲洗
鼻窦冲洗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</si>
  <si>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</si>
  <si>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</si>
  <si>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</si>
  <si>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</si>
  <si>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</si>
  <si>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</si>
  <si>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</si>
  <si>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</si>
  <si>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</si>
  <si>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</si>
  <si>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</si>
  <si>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</si>
  <si>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</si>
  <si>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</si>
  <si>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</si>
  <si>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</si>
  <si>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</si>
  <si>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</si>
  <si>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330606026口鼻腔前庭瘘修补术310402012
310402015鼻腔冲洗
鼻窦冲洗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</si>
  <si>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</si>
  <si>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</si>
  <si>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</si>
  <si>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</si>
  <si>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</si>
  <si>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</si>
  <si>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1.“鼻窦瘘修补”不包含“口腔上颌窦瘘修补”。
2.儿童加收30%。</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</si>
  <si>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</si>
  <si>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</si>
  <si>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</si>
  <si>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</si>
  <si>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</si>
  <si>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</si>
  <si>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310402018鼻腔粘连分离术310402012
310402015鼻腔冲洗
鼻窦冲洗</t>
  </si>
  <si>
    <t>013306010330001</t>
  </si>
  <si>
    <t>鼻腔粘连分离费-儿童（加收）</t>
  </si>
  <si>
    <t>012405000080000</t>
  </si>
  <si>
    <t>间接鼻咽喉镜检查费</t>
  </si>
  <si>
    <t>通过间接鼻咽喉镜检查鼻咽喉部形态、组织结构等。</t>
  </si>
  <si>
    <t>310403007
310403012间接鼻咽镜检查
间接喉镜检查</t>
  </si>
  <si>
    <t>012405000090000</t>
  </si>
  <si>
    <t>硬性鼻咽喉镜检查费</t>
  </si>
  <si>
    <t>通过硬性鼻咽喉镜检查鼻咽喉部形态、组织结构等。</t>
  </si>
  <si>
    <t>310403008硬性鼻咽镜检查</t>
  </si>
  <si>
    <t>012405000100000</t>
  </si>
  <si>
    <t>软性鼻咽喉镜检查费</t>
  </si>
  <si>
    <t>通过纤维/电子鼻咽喉镜检查鼻咽喉部形态、组织结构等。</t>
  </si>
  <si>
    <t>本项目中的“软性鼻咽喉镜”指：纤维鼻咽喉镜与电子鼻咽喉镜。</t>
  </si>
  <si>
    <t>310403006
3104030061
310403009纤维鼻咽镜检查
电子鼻咽镜检查
纤维喉镜检查</t>
  </si>
  <si>
    <t>012405000110000</t>
  </si>
  <si>
    <t>频闪喉镜检查费</t>
  </si>
  <si>
    <t>通过频闪喉镜检查动态观察喉部形态、声带振动特性和组织结构等。</t>
  </si>
  <si>
    <t>310403010喉动态镜检查</t>
  </si>
  <si>
    <t>012405000120000</t>
  </si>
  <si>
    <t>支撑喉镜检查费</t>
  </si>
  <si>
    <t>通过支撑喉镜检查喉部形态、组织结构等。</t>
  </si>
  <si>
    <t>所定价格涵盖消毒、置镜、观察、记录出具报告、处理用物等步骤所需的人力资源和基本物质资源消耗。</t>
  </si>
  <si>
    <t>01直达喉镜检查</t>
  </si>
  <si>
    <t>310403013支撑喉镜检查</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</si>
  <si>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</si>
  <si>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</si>
  <si>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</si>
  <si>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</si>
  <si>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</si>
  <si>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</si>
  <si>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310403001喉声图</t>
  </si>
  <si>
    <t>012405000140000</t>
  </si>
  <si>
    <t>嗓音分析费</t>
  </si>
  <si>
    <t>通过各种方式评估嗓音质量及相关声学特性。</t>
  </si>
  <si>
    <t>所定价格涵盖准备、声音采集、分析、出具报告、处理用物等步骤所需的人力资源和基本物质资源消耗。</t>
  </si>
  <si>
    <t>310403002
310403004
310403005喉频谱仪检查
计算机嗓音疾病评估
计算机言语疾病矫治</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</si>
  <si>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</si>
  <si>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</si>
  <si>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</si>
  <si>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</si>
  <si>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310403003喉电图测试</t>
  </si>
  <si>
    <t>013104020070000</t>
  </si>
  <si>
    <t>异物取出费（口咽部）</t>
  </si>
  <si>
    <t>通过各种方式取出会厌以上的异物。</t>
  </si>
  <si>
    <t>s330611001咽喉部(表浅)异物取出术</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</si>
  <si>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</si>
  <si>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</si>
  <si>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</si>
  <si>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</si>
  <si>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</si>
  <si>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</si>
  <si>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s330611002下咽或喉部异物取出术</t>
  </si>
  <si>
    <t>013306010340001</t>
  </si>
  <si>
    <t>异物取出费（喉/下咽）-儿童（加收）</t>
  </si>
  <si>
    <t>013104020080000</t>
  </si>
  <si>
    <t>咽喉部治疗费（常规）</t>
  </si>
  <si>
    <t>通过各种方式对咽喉部进行上药、穿刺、注射、止血等常规治疗。</t>
  </si>
  <si>
    <t>同一治疗位置只可收费一次。</t>
  </si>
  <si>
    <t>310403014
310403015
s310403001
330701003
s330610001咽封闭
喉上神经封闭术
咽部脓肿穿刺术
环甲膜穿刺术
扁桃体止血术</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</si>
  <si>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</si>
  <si>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</si>
  <si>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</si>
  <si>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</si>
  <si>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</si>
  <si>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</si>
  <si>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</si>
  <si>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</si>
  <si>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</si>
  <si>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</si>
  <si>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</si>
  <si>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</si>
  <si>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</si>
  <si>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</si>
  <si>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</si>
  <si>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</si>
  <si>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</si>
  <si>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</si>
  <si>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330605001
330605018
330605030口腔颌面部小肿物切除术
口底皮样囊肿摘除术
颌面部血管瘤瘤腔内注射术</t>
  </si>
  <si>
    <t>013306010350001</t>
  </si>
  <si>
    <t>口咽部病变切除费-儿童（加收）</t>
  </si>
  <si>
    <t>013306010360000</t>
  </si>
  <si>
    <t>口咽部分切除费</t>
  </si>
  <si>
    <t>通过手术切除口咽部部分组织。</t>
  </si>
  <si>
    <t>330701022
330606043喉良性肿瘤切除术
颌面颈部深部肿物切除术</t>
  </si>
  <si>
    <t>013306010360001</t>
  </si>
  <si>
    <t>口咽部分切除费-儿童（加收）</t>
  </si>
  <si>
    <t>013306010370000</t>
  </si>
  <si>
    <t>咽旁间隙病变切除费</t>
  </si>
  <si>
    <t>通过手术切除咽旁间隙肿物、瘢痕等病变。</t>
  </si>
  <si>
    <r>
      <rPr>
        <sz val="10"/>
        <color rgb="FFFF0000"/>
        <rFont val="宋体"/>
        <charset val="134"/>
      </rPr>
      <t>所定价格涵盖手术计划、术区准备、消毒</t>
    </r>
    <r>
      <rPr>
        <sz val="10"/>
        <color rgb="FFFF0000"/>
        <rFont val="宋体"/>
        <charset val="134"/>
        <scheme val="major"/>
      </rPr>
      <t>、</t>
    </r>
    <r>
      <rPr>
        <sz val="10"/>
        <color rgb="FFFF0000"/>
        <rFont val="宋体"/>
        <charset val="134"/>
      </rPr>
      <t>切开、分离、切除、处理用物等步骤所需的人力资源和基本物质资源消耗。</t>
    </r>
  </si>
  <si>
    <t>330611006颈外进路咽旁间隙肿物摘除术</t>
  </si>
  <si>
    <t>013306010370001</t>
  </si>
  <si>
    <t>咽旁间隙病变切除费-儿童（加收）</t>
  </si>
  <si>
    <t>013306010380000</t>
  </si>
  <si>
    <t>咽旁间隙肿瘤切除费</t>
  </si>
  <si>
    <t>通过手术切除咽旁间隙肿瘤。</t>
  </si>
  <si>
    <t>330611009侧颅底切除术</t>
  </si>
  <si>
    <t>013306010380001</t>
  </si>
  <si>
    <t>咽旁间隙肿瘤切除费-儿童（加收）</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</si>
  <si>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</si>
  <si>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</si>
  <si>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</si>
  <si>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</si>
  <si>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</si>
  <si>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</si>
  <si>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 xml:space="preserve">330701038会厌良性肿瘤切除术
</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</si>
  <si>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</si>
  <si>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</si>
  <si>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</si>
  <si>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</si>
  <si>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</si>
  <si>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</si>
  <si>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330611005颈侧切开下咽肿瘤切除术</t>
  </si>
  <si>
    <t>013306010400001</t>
  </si>
  <si>
    <t>下咽部分切除费-儿童（加收）</t>
  </si>
  <si>
    <t>013306010410000</t>
  </si>
  <si>
    <t>下咽全切除费</t>
  </si>
  <si>
    <t>通过手术切除全部下咽（梨状窝、下咽后壁、环后区）。</t>
  </si>
  <si>
    <t>330611005
330701015
330701016颈侧切开下咽肿瘤切除术
梨状窝癌切除术
全喉全下咽全食管切除+全胃上提修复术</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</si>
  <si>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</si>
  <si>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</si>
  <si>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</si>
  <si>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</si>
  <si>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</si>
  <si>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</si>
  <si>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330611004
330701017经硬腭进路鼻咽狭窄闭锁切开成形术
全喉全下咽切除皮瓣修复术</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</si>
  <si>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</si>
  <si>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</si>
  <si>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</si>
  <si>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</si>
  <si>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</si>
  <si>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</si>
  <si>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330606007悬雍垂缩短术</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</si>
  <si>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</si>
  <si>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</si>
  <si>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</si>
  <si>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</si>
  <si>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</si>
  <si>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</si>
  <si>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330606006
330606008
3306060080
330606021
330606022
330606023
330606004腭咽成形术
悬雍垂腭咽成形术(UPPP)
激光悬雍垂腭咽成形术(UPP)
腭咽肌瓣成形术
咽后嵴成形术
咽后壁组织瓣成形术
腭弓成形术</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</si>
  <si>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</si>
  <si>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</si>
  <si>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</si>
  <si>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</si>
  <si>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</si>
  <si>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</si>
  <si>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330606005腭帆缩短术</t>
  </si>
  <si>
    <t>013306010450001</t>
  </si>
  <si>
    <t>腭帆缩短费-儿童（加收）</t>
  </si>
  <si>
    <t>013306010460000</t>
  </si>
  <si>
    <t>腭扁桃体切除费</t>
  </si>
  <si>
    <t>通过手术切除腭扁桃体。</t>
  </si>
  <si>
    <t>330610001
s330610001
330606040
330606041扁桃体切除术
扁桃体止血术
经颈部茎突过长切除术
经口茎突过长切除术</t>
  </si>
  <si>
    <t>013306010460001</t>
  </si>
  <si>
    <t>腭扁桃体切除费-儿童（加收）</t>
  </si>
  <si>
    <t>013306010470000</t>
  </si>
  <si>
    <t>腺样体切除费</t>
  </si>
  <si>
    <t>通过手术切除腺样体。</t>
  </si>
  <si>
    <t>330610002腺样体刮除术</t>
  </si>
  <si>
    <t>013306010470001</t>
  </si>
  <si>
    <t>腺样体切除费-儿童（加收）</t>
  </si>
  <si>
    <t>013306010480000</t>
  </si>
  <si>
    <t>舌扁桃体切除费</t>
  </si>
  <si>
    <t>通过手术切除舌扁桃体。</t>
  </si>
  <si>
    <t>330610003舌扁桃体切除术</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</si>
  <si>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</si>
  <si>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</si>
  <si>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</si>
  <si>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</si>
  <si>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</si>
  <si>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</si>
  <si>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330701037
330701038经颈进路会厌肿物切除术
会厌良性肿瘤切除术</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</si>
  <si>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</si>
  <si>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</si>
  <si>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</si>
  <si>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</si>
  <si>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</si>
  <si>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</si>
  <si>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s330701001
330701022
330701025
330701023经直达喉镜（间接喉镜）肿物摘除术、赘生物切除术
喉良性肿瘤切除术
经支撑喉镜激光声带肿物切除术
喉裂开声带切除术</t>
  </si>
  <si>
    <t>013306010500001</t>
  </si>
  <si>
    <t>喉部病变切除费-儿童（加收）</t>
  </si>
  <si>
    <t>013306010510000</t>
  </si>
  <si>
    <t>喉部分切除费</t>
  </si>
  <si>
    <t>通过手术切除喉部部分组织。</t>
  </si>
  <si>
    <t>330701002
330701010
330701014
330701024
330701025颈侧切开喉部肿瘤切除术
喉次全切除术
声门上水平喉切除术
喉裂开肿瘤切除术
经支撑喉镜激光声带肿物切除术</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</si>
  <si>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</si>
  <si>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</si>
  <si>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</si>
  <si>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</si>
  <si>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</si>
  <si>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</si>
  <si>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330701006
330701009喉全切除术
全喉切除咽气管吻合术</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</si>
  <si>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</si>
  <si>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</si>
  <si>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</si>
  <si>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</si>
  <si>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</si>
  <si>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</si>
  <si>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330701008
330701011
330701012
330701013
330701028喉功能重建术
3/4喉切除术及喉功能重建术
垂直半喉切除术及喉功能重建术
垂直超半喉切除术及喉功能重建术
喉气管外伤缝合成形术</t>
  </si>
  <si>
    <t>013306010530001</t>
  </si>
  <si>
    <t>喉功能重建费（常规）-儿童（加收）</t>
  </si>
  <si>
    <t>013306010540000</t>
  </si>
  <si>
    <t>喉功能重建费（复杂）</t>
  </si>
  <si>
    <t>通过手术重建复杂情况喉功能。</t>
  </si>
  <si>
    <t>1.本项目中的“复杂”指：声带外移、声带内移、声带填充、甲状软骨成形、杓状软骨切除、环杓关节拨动。
2.儿童加收30%。</t>
  </si>
  <si>
    <t>330701008
330701021
330701028
330701026
330701031
330701032
330701033
330701030喉功能重建术
喉部神经肌蒂移植术
喉气管外伤缝合成形术
经颈侧杓状软骨切除声带外移术
甲状软骨成形术
环杓关节间接拨动术
环杓关节直接拨动术
声带内移术</t>
  </si>
  <si>
    <t>013306010540001</t>
  </si>
  <si>
    <t>喉功能重建费（复杂）-儿童（加收）</t>
  </si>
  <si>
    <t>013306010550000</t>
  </si>
  <si>
    <t>淋巴结清扫费（颈部）</t>
  </si>
  <si>
    <t>通过手术清扫颈部淋巴结。</t>
  </si>
  <si>
    <t>1.本项目中的“次”指：小于等于3区（不区分单双侧）。每增加1区加收25%，如涉及邻近其他部位淋巴结清扫，视同增加1区，最高收费不超过6区。
2.儿童加收30%。</t>
  </si>
  <si>
    <t>330900003颈淋巴结清扫术</t>
  </si>
  <si>
    <t>013306010550001</t>
  </si>
  <si>
    <t>淋巴结清扫费（颈部）-儿童（加收）</t>
  </si>
  <si>
    <t>013306010560000</t>
  </si>
  <si>
    <t>喉狭窄扩张费</t>
  </si>
  <si>
    <t>通过手术扩张狭窄的喉腔。</t>
  </si>
  <si>
    <t>所定价格涵盖手术计划、术区准备、消毒、切开、切除、扩张、包扎止血、处理用物等步骤所需的人力资源和基本物质资源消耗。</t>
  </si>
  <si>
    <t>330701018
330701027喉瘢痕狭窄扩张术
喉气管裂开瘢痕切除喉模置入术</t>
  </si>
  <si>
    <t>013306010560001</t>
  </si>
  <si>
    <t>喉狭窄扩张费-儿童（加收）</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</si>
  <si>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</si>
  <si>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</si>
  <si>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</si>
  <si>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</si>
  <si>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</si>
  <si>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</si>
  <si>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</si>
  <si>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</si>
  <si>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</si>
  <si>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</si>
  <si>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</si>
  <si>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</si>
  <si>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</si>
  <si>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</si>
  <si>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</si>
  <si>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</si>
  <si>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330701046经支撑喉镜梨状窝瘘内瘘口封闭术</t>
  </si>
  <si>
    <t>013306010590001</t>
  </si>
  <si>
    <t>梨状窝瘘内瘘口封闭费-儿童（加收）</t>
  </si>
  <si>
    <t>013306010600000</t>
  </si>
  <si>
    <t>颈部气管瘘闭合费</t>
  </si>
  <si>
    <t>通过手术关闭颈部气管瘘口。</t>
  </si>
  <si>
    <t>330701043颈段气管食管瘘修补术</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</si>
  <si>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</si>
  <si>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</si>
  <si>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</si>
  <si>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</si>
  <si>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</si>
  <si>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</si>
  <si>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330611008咽瘘皮瓣修复术</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</si>
  <si>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</si>
  <si>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</si>
  <si>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</si>
  <si>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</si>
  <si>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</si>
  <si>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</si>
  <si>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 xml:space="preserve">01 2个及以上区域加收50%
</t>
  </si>
  <si>
    <t>1.本项目中的“2个及以上区域”指：包括但不限于咽旁、咽后、上纵膈等解剖区域。
2.儿童加收30%。</t>
  </si>
  <si>
    <t>330701036
330610004
330611001会厌脓肿切开引流术
扁桃体周围脓肿切开引流术
咽后壁脓肿切开引流术</t>
  </si>
  <si>
    <t>013306010620001</t>
  </si>
  <si>
    <t>咽喉部血/脓肿切开引流费-儿童（加收）</t>
  </si>
  <si>
    <t>013306010620011</t>
  </si>
  <si>
    <t>咽喉部血/脓肿切开引流费-2个及以上区域（加收）</t>
  </si>
  <si>
    <t>013306010630000</t>
  </si>
  <si>
    <t>环甲膜切开费</t>
  </si>
  <si>
    <t>通过手术切开环甲膜。</t>
  </si>
  <si>
    <t>所定价格涵盖手术计划、术区准备、消毒、切开、分离、置管、固定、处理用物等步骤所需的人力资源和基本物质资源消耗。</t>
  </si>
  <si>
    <t>330701004环甲膜切开术</t>
  </si>
  <si>
    <t>013306010630001</t>
  </si>
  <si>
    <t>环甲膜切开费-儿童（加收）</t>
  </si>
  <si>
    <t>013306010640000</t>
  </si>
  <si>
    <t>气管切开费</t>
  </si>
  <si>
    <r>
      <rPr>
        <sz val="10"/>
        <color rgb="FFFF0000"/>
        <rFont val="宋体"/>
        <charset val="134"/>
      </rPr>
      <t>通过手术切开气管</t>
    </r>
    <r>
      <rPr>
        <sz val="10"/>
        <color rgb="FFFF0000"/>
        <rFont val="宋体"/>
        <charset val="134"/>
        <scheme val="major"/>
      </rPr>
      <t>。</t>
    </r>
  </si>
  <si>
    <t>所定价格涵盖手术计划、术区准备、消毒、切开、置管、缝合、处理用物等步骤所需的人力资源和基本物质资源消耗。</t>
  </si>
  <si>
    <t>330701005气管切开术</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</si>
  <si>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</si>
  <si>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</si>
  <si>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</si>
  <si>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</si>
  <si>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</si>
  <si>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</si>
  <si>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330701007喉全切除术后发音管安装术</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</si>
  <si>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</si>
  <si>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</si>
  <si>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</si>
  <si>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</si>
  <si>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</si>
  <si>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</si>
  <si>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1.取出与更换不可同时收费。
2.儿童加收30%。</t>
  </si>
  <si>
    <t>013306010660001</t>
  </si>
  <si>
    <t>发音装置取出/更换费-儿童（加收）</t>
  </si>
  <si>
    <t>体被系统</t>
  </si>
  <si>
    <t>使用说明：
1.本类项目以体被系统为重点，按照体被系统相关医疗服务产出设立价格项目。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可收费医用耗材，按照实际采购价格零差率销售。
6.本类项目中其他学科开展相应项目时，可据实收费。
7.本类项目价格构成中所称的“穿刺”为主项操作涉及的必要穿刺技术，价格构成中的穿刺操作不可收取相关费用；独立穿刺项目可按相应治疗价格项目收取。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9.本类项目所称的重要器官或功能部位，指眼、耳、口、鼻、会阴、生殖器。
10.本类项目所称“儿童”，指6周岁及以下，周岁的计算方法以法律的相关规定为准。
11.手术类治疗项目的计费方式执行我省现行价格规范“手术总说明（项目编码：33）”。</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</si>
  <si>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</si>
  <si>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</si>
  <si>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</si>
  <si>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</si>
  <si>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本项目中的“项”指每种变应原，不同变应原可叠加收取。超过40项按40项收费。</t>
  </si>
  <si>
    <t>311400001
311400010
311400067
s311400001变应原皮内试验
斑贴试验
变应原点刺试验
结核菌素实验</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</si>
  <si>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</si>
  <si>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</si>
  <si>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</si>
  <si>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</si>
  <si>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</si>
  <si>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311400005皮肤生理指标系统分析</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</si>
  <si>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</si>
  <si>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</si>
  <si>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</si>
  <si>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</si>
  <si>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311400006皮损取材检查</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</si>
  <si>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</si>
  <si>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</si>
  <si>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</si>
  <si>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</si>
  <si>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</si>
  <si>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 xml:space="preserve">311400011光敏试验
</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</si>
  <si>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</si>
  <si>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</si>
  <si>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</si>
  <si>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</si>
  <si>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</si>
  <si>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311400004
311400005
311400007
311400008皮肤直接免疫荧光检查
皮肤生理指标系统分析
毛雍症检查
天疱疮细胞检查</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</si>
  <si>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</si>
  <si>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</si>
  <si>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</si>
  <si>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</si>
  <si>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</si>
  <si>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</si>
  <si>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311400009伍德氏灯检查</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</si>
  <si>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</si>
  <si>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</si>
  <si>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</si>
  <si>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</si>
  <si>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311400012
311400002
3114000020醋酸白试验
性病检查
性病检查</t>
  </si>
  <si>
    <t>013114000010000</t>
  </si>
  <si>
    <t>皮损治疗费（常规）</t>
  </si>
  <si>
    <t>通过注射、贴敷等方式治疗皮损。</t>
  </si>
  <si>
    <t>所定价格涵盖皮肤消毒、常规方式治疗等步骤所需的人力资源和基本物质资源消耗。</t>
  </si>
  <si>
    <t>每个皮损</t>
  </si>
  <si>
    <t>每个皮损以9平方厘米（含9平方厘米内有多个皮损的）为基础计价，不足9平方厘米按一个计价，每增加一个皮损按100%加收。</t>
  </si>
  <si>
    <t>311400019
311400020
311400029
311400030
311400026
311400028
311400025
311400031
311400027
s320800005
s330201003
刮疣治疗
丘疹挤粟治疗
粉刺去除术
鸡眼刮除术
疱液抽取术
皮损内注射
疱病清疮术
血管瘤硬化剂注射治疗
皮肤溃疡清创术
经皮穿刺肿物硬化治疗
头皮下血肿抽吸术</t>
  </si>
  <si>
    <t>013114000020000</t>
  </si>
  <si>
    <t>皮损治疗费（特殊）</t>
  </si>
  <si>
    <t>通过冷冻、电凝、射频等各种能量源治疗皮损。</t>
  </si>
  <si>
    <t>所定价格涵盖皮肤消毒、特殊方式治疗等步骤所需的人力资源和基本物质资源消耗。</t>
  </si>
  <si>
    <t>311400014
311400032
311400033
311400041
311400042
311400043
311400044皮肤赘生物电烧治疗
脉冲激光治疗
二氧化碳(CO2)激光治疗
氦氖(He-Ne)激光照射治疗
YAG激光治疗
腋臭激光治疗
液氮冷冻治疗</t>
  </si>
  <si>
    <t>013114000030000</t>
  </si>
  <si>
    <t>头皮微针治疗费</t>
  </si>
  <si>
    <t>通过微针刺激皮肤改善皮肤状态。</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</si>
  <si>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</si>
  <si>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</si>
  <si>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</si>
  <si>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</si>
  <si>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1.悬浮床治疗市级加收200元，区县加收158元，基层加收58元。
2.计入不计出。
3.不得同时收取其他床位费项目费用。</t>
  </si>
  <si>
    <t>311400057
311400058
311400059悬浮床治疗
翻身床治疗
烧伤功能训练床治疗</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</si>
  <si>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</si>
  <si>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</si>
  <si>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</si>
  <si>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</si>
  <si>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单次治疗以200平方厘米为基础计价，不足200平方厘米按一次计价,超过200平方厘米，每50平方厘米加收10%。</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</si>
  <si>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</si>
  <si>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</si>
  <si>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</si>
  <si>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</si>
  <si>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</si>
  <si>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311400013电解脱毛治疗</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</si>
  <si>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</si>
  <si>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</si>
  <si>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</si>
  <si>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</si>
  <si>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</si>
  <si>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</si>
  <si>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</si>
  <si>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</si>
  <si>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1.每个皮损以9平方厘米为基础计价，不足9平方厘米按一个计价，每增加一个皮损按100%加收。
2.切开肌层取出的加收100%。
3.儿童加收30%。</t>
  </si>
  <si>
    <t>331602002体表异物取出术</t>
  </si>
  <si>
    <t>013316000010001</t>
  </si>
  <si>
    <r>
      <rPr>
        <sz val="10"/>
        <rFont val="宋体"/>
        <charset val="134"/>
        <scheme val="minor"/>
      </rPr>
      <t>浅表异物取出费</t>
    </r>
    <r>
      <rPr>
        <sz val="10"/>
        <rFont val="宋体"/>
        <charset val="0"/>
        <scheme val="minor"/>
      </rPr>
      <t>-</t>
    </r>
    <r>
      <rPr>
        <sz val="10"/>
        <rFont val="宋体"/>
        <charset val="134"/>
        <scheme val="minor"/>
      </rPr>
      <t>儿童（加收）</t>
    </r>
  </si>
  <si>
    <t>013114000080000</t>
  </si>
  <si>
    <t>指（趾）甲治疗费</t>
  </si>
  <si>
    <t>利用药物、封包、磨削、抽吸等各种方式治疗甲疾病。</t>
  </si>
  <si>
    <t>所定价格涵盖甲上敷药、磨削等步骤所需的人力资源和基本物质资源消耗。</t>
  </si>
  <si>
    <t xml:space="preserve">01拔甲市级加收15元；
区/县加收12.7元；
基层加收11.3元
</t>
  </si>
  <si>
    <t>每甲</t>
  </si>
  <si>
    <t>311400021甲癣封包治疗</t>
  </si>
  <si>
    <t>013114000080001</t>
  </si>
  <si>
    <t>指（趾）甲治疗费-拔甲（加收）</t>
  </si>
  <si>
    <t>013316000020000</t>
  </si>
  <si>
    <t>指（趾）甲成形费</t>
  </si>
  <si>
    <t>利用各种方式实现指（趾）甲成形。</t>
  </si>
  <si>
    <t>所定价格涵盖消毒、磨削、成形等步骤所需的人力资源和基本物质资源消耗。</t>
  </si>
  <si>
    <t>儿童加收30%</t>
  </si>
  <si>
    <t>331604018
331521041指甲成形术
甲床修补术</t>
  </si>
  <si>
    <t>013316000020001</t>
  </si>
  <si>
    <r>
      <rPr>
        <sz val="10"/>
        <rFont val="宋体"/>
        <charset val="134"/>
        <scheme val="minor"/>
      </rPr>
      <t>指（趾）甲成形费</t>
    </r>
    <r>
      <rPr>
        <sz val="10"/>
        <rFont val="宋体"/>
        <charset val="0"/>
        <scheme val="minor"/>
      </rPr>
      <t>-</t>
    </r>
    <r>
      <rPr>
        <sz val="10"/>
        <rFont val="宋体"/>
        <charset val="134"/>
        <scheme val="minor"/>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</si>
  <si>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</si>
  <si>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</si>
  <si>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</si>
  <si>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</si>
  <si>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 xml:space="preserve">01累及重要器官或功能部位加收50%
</t>
  </si>
  <si>
    <t>1.每个肿物以每平方厘米为基础计价，每增加1平方厘米加收20%，单肿物加收超过9次按9次收费。
2.不足一个按一个计价。
3.儿童加收30%。</t>
  </si>
  <si>
    <t>331602003
331602004
311400023
330201001胼胝病变切除修复术
浅表肿物切除术
酒渣鼻切割术
头皮肿物切除术</t>
  </si>
  <si>
    <t>013316000030001</t>
  </si>
  <si>
    <r>
      <rPr>
        <sz val="10"/>
        <rFont val="宋体"/>
        <charset val="134"/>
        <scheme val="minor"/>
      </rPr>
      <t>浅表肿物去除费</t>
    </r>
    <r>
      <rPr>
        <sz val="10"/>
        <rFont val="宋体"/>
        <charset val="0"/>
        <scheme val="minor"/>
      </rPr>
      <t>-</t>
    </r>
    <r>
      <rPr>
        <sz val="10"/>
        <rFont val="宋体"/>
        <charset val="134"/>
        <scheme val="minor"/>
      </rPr>
      <t>儿童（加收）</t>
    </r>
  </si>
  <si>
    <t>013316000030011</t>
  </si>
  <si>
    <t>浅表肿物去除费-累及重要器官或功能部位（加收）</t>
  </si>
  <si>
    <t>013316000040000</t>
  </si>
  <si>
    <t>浅表恶性肿瘤去除费</t>
  </si>
  <si>
    <t>通过各种方式去除皮肤浅表恶性肿瘤。</t>
  </si>
  <si>
    <t xml:space="preserve">01累及重要器官或功能部位加收100%
</t>
  </si>
  <si>
    <t>1.每个肿物以每平方厘米为基础计价。每增加1厘米加收100%。单肿瘤超过8个计价单位按8个计价单位收费。
2.不足一个按一个计价。
3.儿童加收30%。</t>
  </si>
  <si>
    <t>s331602001皮肤癌广泛切除术</t>
  </si>
  <si>
    <t>013316000040001</t>
  </si>
  <si>
    <r>
      <rPr>
        <sz val="10"/>
        <rFont val="宋体"/>
        <charset val="134"/>
        <scheme val="minor"/>
      </rPr>
      <t>浅表恶性肿瘤去除费</t>
    </r>
    <r>
      <rPr>
        <sz val="10"/>
        <rFont val="宋体"/>
        <charset val="0"/>
        <scheme val="minor"/>
      </rPr>
      <t>-</t>
    </r>
    <r>
      <rPr>
        <sz val="10"/>
        <rFont val="宋体"/>
        <charset val="134"/>
        <scheme val="minor"/>
      </rPr>
      <t>儿童（加收）</t>
    </r>
  </si>
  <si>
    <t>013316000040011</t>
  </si>
  <si>
    <t>浅表恶性肿瘤去除费-累及重要器官或功能部位（加收）</t>
  </si>
  <si>
    <t>013316000050000</t>
  </si>
  <si>
    <t>巨痣去除费</t>
  </si>
  <si>
    <t>通过各种方式去除各部位巨痣。</t>
  </si>
  <si>
    <t>所定价格涵盖手术计划、术区准备、消毒、去除或刮除等步骤所需的人力资源和基本物质资源消耗。</t>
  </si>
  <si>
    <t>01累及重要器官或功能部位加收50%</t>
  </si>
  <si>
    <t>1.头面部巨痣每个按10平方厘米为基础计价；躯干部巨痣每个按144平方厘米或1%体表面积为基础计价。
2.超过5个巨痣按5个巨痣收费。
3.不足一个按一个计价。
4.儿童加收30%。</t>
  </si>
  <si>
    <t>013316000050001</t>
  </si>
  <si>
    <r>
      <rPr>
        <sz val="10"/>
        <rFont val="宋体"/>
        <charset val="134"/>
        <scheme val="minor"/>
      </rPr>
      <t>巨痣去除费</t>
    </r>
    <r>
      <rPr>
        <sz val="10"/>
        <rFont val="宋体"/>
        <charset val="0"/>
        <scheme val="minor"/>
      </rPr>
      <t>-</t>
    </r>
    <r>
      <rPr>
        <sz val="10"/>
        <rFont val="宋体"/>
        <charset val="134"/>
        <scheme val="minor"/>
      </rPr>
      <t>儿童（加收）</t>
    </r>
  </si>
  <si>
    <t>013316000050011</t>
  </si>
  <si>
    <t>巨痣去除费-累及重要器官或功能部位（加收）</t>
  </si>
  <si>
    <t>013316000060000</t>
  </si>
  <si>
    <t>血管瘤去除费（常规）</t>
  </si>
  <si>
    <t>通过各种方式对体表和皮下组织各种类型常规血管瘤进行去除。</t>
  </si>
  <si>
    <t>01其他类型血管源性肿物去除</t>
  </si>
  <si>
    <t>1.头面部血管瘤每个按4平方厘米为基础计价；躯干部血管瘤每个按144平方厘米或1%体表面积为基础计价。
2.单血管瘤超过4个计价单位按4个计价单位收费。
3.儿童加收30%。</t>
  </si>
  <si>
    <t>331602006
331602007
331602008
s330904001
s330904002
s330904003海绵状血管瘤切除术(大)
海绵状血管瘤切除术(中)
海绵状血管瘤切除术(小)
躯体深部血管瘤切除
囊状淋巴管瘤切除
网状淋巴管瘤、淋巴血管瘤</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</si>
  <si>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</si>
  <si>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</si>
  <si>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</si>
  <si>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</si>
  <si>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</si>
  <si>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</si>
  <si>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</si>
  <si>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</si>
  <si>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</si>
  <si>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
3.单血管瘤超过4个计价单位按4个计价单位收费。
4.儿童加收30%。</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</si>
  <si>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</si>
  <si>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</si>
  <si>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</si>
  <si>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</si>
  <si>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</si>
  <si>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</si>
  <si>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</si>
  <si>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</si>
  <si>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</si>
  <si>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2.单脉管畸形超过3个计价单位按3个计价单位收费。
3.儿童加收30%。</t>
  </si>
  <si>
    <t>013316000080001</t>
  </si>
  <si>
    <t>脉管畸形去除费（常规）-儿童（加收）</t>
  </si>
  <si>
    <t>013316000080011</t>
  </si>
  <si>
    <t>脉管畸形去除费（常规）-累及重要器官或功能部位（加收）</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</si>
  <si>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</si>
  <si>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</si>
  <si>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</si>
  <si>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3.单脉管畸形超过3个计价单位按3个计价单位收费。
4.儿童加收30%。</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</si>
  <si>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</si>
  <si>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</si>
  <si>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</si>
  <si>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</si>
  <si>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</si>
  <si>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</si>
  <si>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</si>
  <si>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2.单神经纤维瘤超过3个计价单位按3个计价单位收费。
3.儿童加收30%。</t>
  </si>
  <si>
    <t>013316000100001</t>
  </si>
  <si>
    <t>神经纤维瘤去除费（常规）-儿童（加收）</t>
  </si>
  <si>
    <t>013316000100011</t>
  </si>
  <si>
    <t>神经纤维瘤去除费（常规）-累及重要器官或功能部位（加收）</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</si>
  <si>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</si>
  <si>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</si>
  <si>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</si>
  <si>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</si>
  <si>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3.单神经纤维瘤超过3个计价单位按3个计价单位收费。
4.儿童加收30%。</t>
  </si>
  <si>
    <t>013316000110001</t>
  </si>
  <si>
    <r>
      <rPr>
        <sz val="10"/>
        <rFont val="宋体"/>
        <charset val="134"/>
        <scheme val="minor"/>
      </rPr>
      <t>神经纤维瘤去除费（复杂）</t>
    </r>
    <r>
      <rPr>
        <sz val="10"/>
        <rFont val="宋体"/>
        <charset val="0"/>
        <scheme val="minor"/>
      </rPr>
      <t>-</t>
    </r>
    <r>
      <rPr>
        <sz val="10"/>
        <rFont val="宋体"/>
        <charset val="134"/>
        <scheme val="minor"/>
      </rPr>
      <t>儿童（加收）</t>
    </r>
  </si>
  <si>
    <t>013316000110011</t>
  </si>
  <si>
    <t>神经纤维瘤去除费（复杂）-累及重要器官或功能部位（加收）</t>
  </si>
  <si>
    <t>013316000120000</t>
  </si>
  <si>
    <t>瘢痕去除费</t>
  </si>
  <si>
    <t>通过各种方式去除体表瘢痕。</t>
  </si>
  <si>
    <t>01广泛皮下瘢痕粘连加收30%</t>
  </si>
  <si>
    <t>厘米</t>
  </si>
  <si>
    <t>1.本项目中的“厘米"按最大径长度计算
2.每增加1厘米加收50%， 单个疤痕市级收费不超过2552元，区县收费不超过2174元，基层收费不超过1850元。
2.儿童加收30%。</t>
  </si>
  <si>
    <t>331604015
3316040150
331604001
331519010
331519011面部瘢痕切除整形术
面部瘢痕切除整形术附加
瘢痕畸形矫正术
严重烧伤手畸形矫正术
手部瘢痕挛缩整形术331603051
331603052烧伤瘢痕切除缝合术
烧伤瘢痕切除松解植皮术</t>
  </si>
  <si>
    <t>013316000120001</t>
  </si>
  <si>
    <r>
      <rPr>
        <sz val="10"/>
        <rFont val="宋体"/>
        <charset val="134"/>
        <scheme val="minor"/>
      </rPr>
      <t>瘢痕去除费</t>
    </r>
    <r>
      <rPr>
        <sz val="10"/>
        <rFont val="宋体"/>
        <charset val="0"/>
        <scheme val="minor"/>
      </rPr>
      <t>-</t>
    </r>
    <r>
      <rPr>
        <sz val="10"/>
        <rFont val="宋体"/>
        <charset val="134"/>
        <scheme val="minor"/>
      </rPr>
      <t>儿童（加收）</t>
    </r>
  </si>
  <si>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</si>
  <si>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</si>
  <si>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</si>
  <si>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</si>
  <si>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</si>
  <si>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</si>
  <si>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01策略性延迟加收20%</t>
  </si>
  <si>
    <t>331603049皮肤扩张器植入术</t>
  </si>
  <si>
    <t>013316000130011</t>
  </si>
  <si>
    <t>皮肤扩张器置入费-策略性延迟（加收）</t>
  </si>
  <si>
    <t>013316000130001</t>
  </si>
  <si>
    <r>
      <rPr>
        <sz val="10"/>
        <rFont val="宋体"/>
        <charset val="134"/>
        <scheme val="minor"/>
      </rPr>
      <t>皮肤扩张器置入费</t>
    </r>
    <r>
      <rPr>
        <sz val="10"/>
        <rFont val="宋体"/>
        <charset val="0"/>
        <scheme val="minor"/>
      </rPr>
      <t>-</t>
    </r>
    <r>
      <rPr>
        <sz val="10"/>
        <rFont val="宋体"/>
        <charset val="134"/>
        <scheme val="minor"/>
      </rPr>
      <t>儿童（加收）</t>
    </r>
  </si>
  <si>
    <t>013316000140000</t>
  </si>
  <si>
    <t>皮肤扩张器取出费</t>
  </si>
  <si>
    <t>通过各种方式取出置入的皮肤扩张器。</t>
  </si>
  <si>
    <t>所定价格涵盖手术计划、术区准备、切开、取出、缝合等步骤所需的人力资源和基本物质资源消耗。</t>
  </si>
  <si>
    <t>331603050扩张器取出皮瓣移植术</t>
  </si>
  <si>
    <t>013316000140001</t>
  </si>
  <si>
    <r>
      <rPr>
        <sz val="10"/>
        <rFont val="宋体"/>
        <charset val="134"/>
        <scheme val="minor"/>
      </rPr>
      <t>皮肤扩张器取出费</t>
    </r>
    <r>
      <rPr>
        <sz val="10"/>
        <rFont val="宋体"/>
        <charset val="0"/>
        <scheme val="minor"/>
      </rPr>
      <t>-</t>
    </r>
    <r>
      <rPr>
        <sz val="10"/>
        <rFont val="宋体"/>
        <charset val="134"/>
        <scheme val="minor"/>
      </rPr>
      <t>儿童（加收）</t>
    </r>
  </si>
  <si>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</si>
  <si>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</si>
  <si>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</si>
  <si>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</si>
  <si>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2.儿童加收30%。</t>
  </si>
  <si>
    <t>s331603001皮肤扩张器注水</t>
  </si>
  <si>
    <t>013316000150001</t>
  </si>
  <si>
    <r>
      <rPr>
        <sz val="10"/>
        <rFont val="宋体"/>
        <charset val="134"/>
        <scheme val="minor"/>
      </rPr>
      <t>扩张器置换调整费</t>
    </r>
    <r>
      <rPr>
        <sz val="10"/>
        <rFont val="宋体"/>
        <charset val="0"/>
        <scheme val="minor"/>
      </rPr>
      <t>-</t>
    </r>
    <r>
      <rPr>
        <sz val="10"/>
        <rFont val="宋体"/>
        <charset val="134"/>
        <scheme val="minor"/>
      </rPr>
      <t>儿童（加收）</t>
    </r>
  </si>
  <si>
    <t>013316000160000</t>
  </si>
  <si>
    <t>组织瓣切取费</t>
  </si>
  <si>
    <t>通过各种方式取自体组织瓣。</t>
  </si>
  <si>
    <t>1.组织瓣包括骨瓣、肌肉瓣、脂肪瓣、筋膜瓣、真皮瓣、黏膜瓣等。
2.不得与其他皮瓣相关手术同时收费。
3.儿童加收30%。</t>
  </si>
  <si>
    <t xml:space="preserve">331604027阔筋膜切取术                            </t>
  </si>
  <si>
    <t>013316000160001</t>
  </si>
  <si>
    <r>
      <rPr>
        <sz val="10"/>
        <rFont val="宋体"/>
        <charset val="134"/>
        <scheme val="minor"/>
      </rPr>
      <t>组织瓣切取费</t>
    </r>
    <r>
      <rPr>
        <sz val="10"/>
        <rFont val="宋体"/>
        <charset val="0"/>
        <scheme val="minor"/>
      </rPr>
      <t>-</t>
    </r>
    <r>
      <rPr>
        <sz val="10"/>
        <rFont val="宋体"/>
        <charset val="134"/>
        <scheme val="minor"/>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</si>
  <si>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</si>
  <si>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</si>
  <si>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</si>
  <si>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</si>
  <si>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01穿支皮瓣加收30%
02逆行供血皮瓣加收 30%   
03扩张皮瓣加收10%  
04预构皮瓣加收100%</t>
  </si>
  <si>
    <t>1.每个皮瓣以15平方厘米为基础计价，每增加15平方厘米加收50%，加收超过7次按7次收费。
2.儿童加收30%。</t>
  </si>
  <si>
    <t xml:space="preserve">331520004
331521001
331521002
331521003
331521004
331521005
331521006
331521007
331521024
331521025
331521027
331603038
331603039
331603040
331603050
331604024
331604032
331604025
331604026
331521026手外伤局部转移皮瓣术
手外伤腹部埋藏皮瓣术
手外伤胸壁交叉皮瓣术
手外伤交臂皮瓣术
手外伤邻指皮瓣术
手外伤鱼际皮瓣术
手外伤推进皮瓣(V—Y)术
手外伤邻指交叉皮下组织瓣术
食指背侧岛状皮瓣术
掌骨间背动脉倒转皮瓣术
环指岛状皮瓣术
手烧伤扩创交臂皮瓣修复术
手烧伤扩创胸皮瓣修复术
小腿烧伤扩创交腿皮瓣修复术
扩张器取出皮瓣移植术
任意皮瓣形成术
带蒂轴型皮瓣切取移植术
轴型组织瓣形成术
筋膜组织瓣形成术
前臂桡动脉、尺动脉倒转皮瓣术 </t>
  </si>
  <si>
    <t>013316000170001</t>
  </si>
  <si>
    <r>
      <rPr>
        <sz val="10"/>
        <rFont val="宋体"/>
        <charset val="134"/>
        <scheme val="minor"/>
      </rPr>
      <t>带蒂皮瓣转移费</t>
    </r>
    <r>
      <rPr>
        <sz val="10"/>
        <rFont val="宋体"/>
        <charset val="0"/>
        <scheme val="minor"/>
      </rPr>
      <t>-</t>
    </r>
    <r>
      <rPr>
        <sz val="10"/>
        <rFont val="宋体"/>
        <charset val="134"/>
        <scheme val="minor"/>
      </rPr>
      <t>儿童（加收）</t>
    </r>
  </si>
  <si>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</si>
  <si>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</si>
  <si>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</si>
  <si>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</si>
  <si>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</si>
  <si>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</si>
  <si>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</si>
  <si>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</si>
  <si>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</si>
  <si>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</si>
  <si>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</si>
  <si>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</si>
  <si>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01穿支皮瓣加收30%            
02扩张皮瓣加收10%
03预构皮瓣加收100%</t>
  </si>
  <si>
    <t>331604028
331604034游离皮瓣切取移植术
带毛囊皮瓣移植术</t>
  </si>
  <si>
    <t>013316000180001</t>
  </si>
  <si>
    <r>
      <rPr>
        <sz val="10"/>
        <rFont val="宋体"/>
        <charset val="134"/>
        <scheme val="minor"/>
      </rPr>
      <t>游离皮瓣移植费</t>
    </r>
    <r>
      <rPr>
        <sz val="10"/>
        <rFont val="宋体"/>
        <charset val="0"/>
        <scheme val="minor"/>
      </rPr>
      <t>-</t>
    </r>
    <r>
      <rPr>
        <sz val="10"/>
        <rFont val="宋体"/>
        <charset val="134"/>
        <scheme val="minor"/>
      </rPr>
      <t>儿童（加收）</t>
    </r>
  </si>
  <si>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</si>
  <si>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</si>
  <si>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</si>
  <si>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</si>
  <si>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</si>
  <si>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</si>
  <si>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</si>
  <si>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</si>
  <si>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</si>
  <si>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</si>
  <si>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 xml:space="preserve">331519013
331604033复合组织游离移植
带血运骨皮瓣切取移植术  </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</si>
  <si>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</si>
  <si>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</si>
  <si>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</si>
  <si>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</si>
  <si>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</si>
  <si>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</si>
  <si>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 xml:space="preserve">331519014
331604029
331604030
331604031带蒂复合组织瓣成形术
带蒂筋膜瓣切取移植术
带蒂肌皮瓣切取移植术
带蒂肌瓣切取移植术   </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</si>
  <si>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</si>
  <si>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</si>
  <si>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</si>
  <si>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</si>
  <si>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</si>
  <si>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</si>
  <si>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01跨部位加收30%</t>
  </si>
  <si>
    <t>1.本项目中“跨部位”的“部位”指：四肢、胸、背、腹、颅颌面。
2.儿童加收30%。</t>
  </si>
  <si>
    <t>013316000210001</t>
  </si>
  <si>
    <r>
      <rPr>
        <sz val="10"/>
        <rFont val="宋体"/>
        <charset val="134"/>
        <scheme val="minor"/>
      </rPr>
      <t>皮管成形费</t>
    </r>
    <r>
      <rPr>
        <sz val="10"/>
        <rFont val="宋体"/>
        <charset val="0"/>
        <scheme val="minor"/>
      </rPr>
      <t>-</t>
    </r>
    <r>
      <rPr>
        <sz val="10"/>
        <rFont val="宋体"/>
        <charset val="134"/>
        <scheme val="minor"/>
      </rPr>
      <t>儿童（加收）</t>
    </r>
  </si>
  <si>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</si>
  <si>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</si>
  <si>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</si>
  <si>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</si>
  <si>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</si>
  <si>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</si>
  <si>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01预构皮瓣加收50%</t>
  </si>
  <si>
    <t>330606038皮瓣、肌皮瓣延迟术</t>
  </si>
  <si>
    <t>013316000220001</t>
  </si>
  <si>
    <r>
      <rPr>
        <sz val="10"/>
        <rFont val="宋体"/>
        <charset val="134"/>
        <scheme val="minor"/>
      </rPr>
      <t>皮瓣延迟费</t>
    </r>
    <r>
      <rPr>
        <sz val="10"/>
        <rFont val="宋体"/>
        <charset val="0"/>
        <scheme val="minor"/>
      </rPr>
      <t>-</t>
    </r>
    <r>
      <rPr>
        <sz val="10"/>
        <rFont val="宋体"/>
        <charset val="134"/>
        <scheme val="minor"/>
      </rPr>
      <t>儿童（加收）</t>
    </r>
  </si>
  <si>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</si>
  <si>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</si>
  <si>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</si>
  <si>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</si>
  <si>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</si>
  <si>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</si>
  <si>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331521001
330606037
s331522003手外伤腹部埋藏皮瓣术
带蒂皮瓣二期断蒂术
皮瓣断蒂术</t>
  </si>
  <si>
    <t>013316000230001</t>
  </si>
  <si>
    <r>
      <rPr>
        <sz val="10"/>
        <rFont val="宋体"/>
        <charset val="134"/>
        <scheme val="minor"/>
      </rPr>
      <t>断蒂费</t>
    </r>
    <r>
      <rPr>
        <sz val="10"/>
        <rFont val="宋体"/>
        <charset val="0"/>
        <scheme val="minor"/>
      </rPr>
      <t>-</t>
    </r>
    <r>
      <rPr>
        <sz val="10"/>
        <rFont val="宋体"/>
        <charset val="134"/>
        <scheme val="minor"/>
      </rPr>
      <t>儿童（加收）</t>
    </r>
  </si>
  <si>
    <t>013316000240000</t>
  </si>
  <si>
    <t>皮瓣探查费</t>
  </si>
  <si>
    <t>皮瓣手术后，通过各种方式探查皮瓣。</t>
  </si>
  <si>
    <t>所定价格涵盖手术计划、术区准备、消毒、切开、探查、缝合等步骤所需的人力资源和基本物质资源消耗。</t>
  </si>
  <si>
    <t>1.不与“皮瓣修整费”同时收取。
2.儿童加收30%。</t>
  </si>
  <si>
    <t>013316000240001</t>
  </si>
  <si>
    <r>
      <rPr>
        <sz val="10"/>
        <rFont val="宋体"/>
        <charset val="134"/>
        <scheme val="minor"/>
      </rPr>
      <t>皮瓣探查费</t>
    </r>
    <r>
      <rPr>
        <sz val="10"/>
        <rFont val="宋体"/>
        <charset val="0"/>
        <scheme val="minor"/>
      </rPr>
      <t>-</t>
    </r>
    <r>
      <rPr>
        <sz val="10"/>
        <rFont val="宋体"/>
        <charset val="134"/>
        <scheme val="minor"/>
      </rPr>
      <t>儿童（加收）</t>
    </r>
  </si>
  <si>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</si>
  <si>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</si>
  <si>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</si>
  <si>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</si>
  <si>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
3.儿童加收30%。</t>
  </si>
  <si>
    <t>013316000250001</t>
  </si>
  <si>
    <r>
      <rPr>
        <sz val="10"/>
        <rFont val="宋体"/>
        <charset val="134"/>
        <scheme val="minor"/>
      </rPr>
      <t>皮瓣修整费</t>
    </r>
    <r>
      <rPr>
        <sz val="10"/>
        <rFont val="宋体"/>
        <charset val="0"/>
        <scheme val="minor"/>
      </rPr>
      <t>-</t>
    </r>
    <r>
      <rPr>
        <sz val="10"/>
        <rFont val="宋体"/>
        <charset val="134"/>
        <scheme val="minor"/>
      </rPr>
      <t>儿童（加收）</t>
    </r>
  </si>
  <si>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</si>
  <si>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</si>
  <si>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</si>
  <si>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</si>
  <si>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</si>
  <si>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1.同一手术超过1%体表面积，每增加1%体表面积按单价70%计价。加收超过15次按15次收费。
2.儿童加收30%。</t>
  </si>
  <si>
    <t>013316000260001</t>
  </si>
  <si>
    <t>自体皮移植费（常规）-儿童（加收）</t>
  </si>
  <si>
    <t>013316000270000</t>
  </si>
  <si>
    <t>自体皮移植费（复杂）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</si>
  <si>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</si>
  <si>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2.同一手术超过1%体表面积，每增加1%体表面积按单价70%计价。加收超过15次按15次收费。
3.儿童加收30%。</t>
  </si>
  <si>
    <t>331603013
331603014
331603015
331603022
331603023
331603024
331603028
331521022
331521023
331603029
331519015网状自体皮制备
微粒自体皮制备
自体皮细胞悬液制备
切(削)痂自体微粒皮移植术
切(削)痂网状自体皮移植术
体外细胞培养皮肤细胞移植术
带毛囊游离皮肤移植术
手外伤清创反取皮植皮术
手外伤大网膜移植植皮术
带真皮血管网游离皮片切取术
手部带真皮下血管网皮肤移植术331603011
331603012取皮术
头皮取皮术</t>
  </si>
  <si>
    <t>013316000270001</t>
  </si>
  <si>
    <t>自体皮移植费（复杂）-儿童（加收）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</si>
  <si>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</si>
  <si>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</si>
  <si>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</si>
  <si>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</si>
  <si>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</si>
  <si>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t>1.异体皮制备可按“异体组织制备费”收取。
2.儿童加收30%。</t>
  </si>
  <si>
    <t>331603027
331603021异体皮移植术
异体皮打洞嵌植自体皮术</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</si>
  <si>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</si>
  <si>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</si>
  <si>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</si>
  <si>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</si>
  <si>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</si>
  <si>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</si>
  <si>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</si>
  <si>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</si>
  <si>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01头面部撕/套脱伤加收30%</t>
  </si>
  <si>
    <t>331521021
331602010
331602011
331521042手部皮肤撕脱伤修复术
头皮撕脱清创修复术
头皮缺损修复术
四肢皮肤撕脱伤修复术</t>
  </si>
  <si>
    <t>013316000290001</t>
  </si>
  <si>
    <r>
      <rPr>
        <sz val="10"/>
        <rFont val="宋体"/>
        <charset val="134"/>
        <scheme val="minor"/>
      </rPr>
      <t>皮肤撕</t>
    </r>
    <r>
      <rPr>
        <sz val="10"/>
        <rFont val="宋体"/>
        <charset val="0"/>
        <scheme val="minor"/>
      </rPr>
      <t>/</t>
    </r>
    <r>
      <rPr>
        <sz val="10"/>
        <rFont val="宋体"/>
        <charset val="134"/>
        <scheme val="minor"/>
      </rPr>
      <t>套脱伤修复费</t>
    </r>
    <r>
      <rPr>
        <sz val="10"/>
        <rFont val="宋体"/>
        <charset val="0"/>
        <scheme val="minor"/>
      </rPr>
      <t>-</t>
    </r>
    <r>
      <rPr>
        <sz val="10"/>
        <rFont val="宋体"/>
        <charset val="134"/>
        <scheme val="minor"/>
      </rPr>
      <t>儿童（加收）</t>
    </r>
  </si>
  <si>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</si>
  <si>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</si>
  <si>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</si>
  <si>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</si>
  <si>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</si>
  <si>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</si>
  <si>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331604020橡皮肿整形术</t>
  </si>
  <si>
    <t>013316000300001</t>
  </si>
  <si>
    <r>
      <rPr>
        <sz val="10"/>
        <rFont val="宋体"/>
        <charset val="134"/>
        <scheme val="minor"/>
      </rPr>
      <t>象皮肿整形费</t>
    </r>
    <r>
      <rPr>
        <sz val="10"/>
        <rFont val="宋体"/>
        <charset val="0"/>
        <scheme val="minor"/>
      </rPr>
      <t>-</t>
    </r>
    <r>
      <rPr>
        <sz val="10"/>
        <rFont val="宋体"/>
        <charset val="134"/>
        <scheme val="minor"/>
      </rPr>
      <t>儿童（加收）</t>
    </r>
  </si>
  <si>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</si>
  <si>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</si>
  <si>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</si>
  <si>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</si>
  <si>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</si>
  <si>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311400047烧伤抢救(小)</t>
  </si>
  <si>
    <t>013114000100000</t>
  </si>
  <si>
    <t>烧伤抢救费（中）</t>
  </si>
  <si>
    <t>对符合中抢救标准的烧伤患者进行抢救。</t>
  </si>
  <si>
    <t>311400046烧伤抢救(中)</t>
  </si>
  <si>
    <t>013114000110000</t>
  </si>
  <si>
    <t>烧伤抢救费（大）</t>
  </si>
  <si>
    <t>对符合大抢救标准的烧伤患者进行抢救。</t>
  </si>
  <si>
    <t>311400045烧伤抢救(大)</t>
  </si>
  <si>
    <t>013114000120000</t>
  </si>
  <si>
    <t>烧伤复合伤抢救费</t>
  </si>
  <si>
    <t>对合并有电烧伤、吸入性损伤、爆震伤以及中毒的烧伤患者进行抢救。</t>
  </si>
  <si>
    <t>311400048烧伤复合伤抢救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</si>
  <si>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</si>
  <si>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</si>
  <si>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</si>
  <si>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</si>
  <si>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331603001烧伤焦痂切开减张术</t>
  </si>
  <si>
    <t>013316000310001</t>
  </si>
  <si>
    <r>
      <rPr>
        <sz val="10"/>
        <rFont val="宋体"/>
        <charset val="134"/>
        <scheme val="minor"/>
      </rPr>
      <t>烧伤焦痂切开减张费</t>
    </r>
    <r>
      <rPr>
        <sz val="10"/>
        <rFont val="宋体"/>
        <charset val="0"/>
        <scheme val="minor"/>
      </rPr>
      <t>-</t>
    </r>
    <r>
      <rPr>
        <sz val="10"/>
        <rFont val="宋体"/>
        <charset val="134"/>
        <scheme val="minor"/>
      </rPr>
      <t>儿童（加收）</t>
    </r>
  </si>
  <si>
    <t>013316000320000</t>
  </si>
  <si>
    <t>创面扩创费</t>
  </si>
  <si>
    <t>去除患者创面的坏死组织和炎性肉芽组织。</t>
  </si>
  <si>
    <t>所定价格涵盖手术计划、术区准备、消毒、清创、止血清洗等步骤所需的人力资源和基本物质资源消耗。</t>
  </si>
  <si>
    <t>01烧伤浸浴扩创加收25%</t>
  </si>
  <si>
    <t>1.部位：包括头颈、躯干、上下肢。
2.“烧伤浸浴扩创加收”超过一个部位按一个部位收费。
3.儿童加收30%。</t>
  </si>
  <si>
    <t>331603002
311400049
311400050
311400051
331603004
331603005
331603045
331604002烧伤扩创术
烧伤冲洗清创术(大)
烧伤冲洗清创术(中)
烧伤冲洗清创术(小)
深度烧伤扩创，血管神经探查术
颅骨烧伤凿骨扩创术
深度烧伤扩创关节成型术
慢性溃疡修复术</t>
  </si>
  <si>
    <t>013316000320001</t>
  </si>
  <si>
    <r>
      <rPr>
        <sz val="10"/>
        <rFont val="宋体"/>
        <charset val="134"/>
        <scheme val="minor"/>
      </rPr>
      <t>创面扩创费</t>
    </r>
    <r>
      <rPr>
        <sz val="10"/>
        <rFont val="宋体"/>
        <charset val="0"/>
        <scheme val="minor"/>
      </rPr>
      <t>-</t>
    </r>
    <r>
      <rPr>
        <sz val="10"/>
        <rFont val="宋体"/>
        <charset val="134"/>
        <scheme val="minor"/>
      </rPr>
      <t>儿童（加收）</t>
    </r>
  </si>
  <si>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</si>
  <si>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</si>
  <si>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</si>
  <si>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</si>
  <si>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</si>
  <si>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</si>
  <si>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331603009
331603010切痂术
削痂术</t>
  </si>
  <si>
    <t>013316000330001</t>
  </si>
  <si>
    <r>
      <rPr>
        <sz val="10"/>
        <rFont val="宋体"/>
        <charset val="134"/>
        <scheme val="minor"/>
      </rPr>
      <t>焦痂去除费</t>
    </r>
    <r>
      <rPr>
        <sz val="10"/>
        <rFont val="宋体"/>
        <charset val="0"/>
        <scheme val="minor"/>
      </rPr>
      <t>-</t>
    </r>
    <r>
      <rPr>
        <sz val="10"/>
        <rFont val="宋体"/>
        <charset val="134"/>
        <scheme val="minor"/>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</si>
  <si>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</si>
  <si>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</si>
  <si>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</si>
  <si>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</si>
  <si>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</si>
  <si>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331603016
331603018异体皮制备
异体组织制备</t>
  </si>
  <si>
    <t>013316000340001</t>
  </si>
  <si>
    <r>
      <rPr>
        <sz val="10"/>
        <rFont val="宋体"/>
        <charset val="134"/>
        <scheme val="minor"/>
      </rPr>
      <t>异体组织制备费</t>
    </r>
    <r>
      <rPr>
        <sz val="10"/>
        <rFont val="宋体"/>
        <charset val="0"/>
        <scheme val="minor"/>
      </rPr>
      <t>-</t>
    </r>
    <r>
      <rPr>
        <sz val="10"/>
        <rFont val="宋体"/>
        <charset val="134"/>
        <scheme val="minor"/>
      </rPr>
      <t>儿童（加收）</t>
    </r>
  </si>
  <si>
    <t>013316000340100</t>
  </si>
  <si>
    <t>异体组织制备费-异种组织制备（扩展）</t>
  </si>
  <si>
    <t>呼吸系统</t>
  </si>
  <si>
    <t>使用说明：
1.本类项目以呼吸系统为重点，按照呼吸相关主要环节的服务产出设立医疗服务价格项目。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耗以外的可收费医用耗材，按照实际采购价格零差率收费销售。
6.本类项目中的“无创”指：无需切开皮肤或其他组织，经过自然腔道，利用无创方式进行的操作，包括但不限于喉镜、支气管镜、上消化道内镜等各类内镜。不包括取出过程中因异物形状、位置或质地等因素导致的损伤、擦伤等情况。
7.本类项目中非手术治疗类项目，如需使用相关内镜可收取内镜检查费用，如行“气管病变切除”时使用“支气管镜”，可收取“无创气管病变切除费+支气管镜检查费”。
8.本类项目中的各类内镜下手术项目的价格构成，已包含手术涉及的各类内镜使用成本，医疗机构在开展相关操作时，开放手术与经内镜手术执行相同的价格标准，内镜辅助操作不再另行收费。
11.本类项目中涉及“包括……”……。等”的，属于开放型表述，所指对象不仅局限于表述中列明的事项，也包括未列明的同类事项。
12.本类项目所称的“儿童”，指6周岁及以下。周岁的计算方法以法律的相关规定为准。
13.手术类治疗项目的计费方式执行我省现行价格规范“手术总说明（项目编码：33）”(具体项目有明确规定的从其规定）。</t>
  </si>
  <si>
    <t>012407000010000</t>
  </si>
  <si>
    <t>肺容积检查费</t>
  </si>
  <si>
    <t>通过各种方式测量肺容纳的气体量。</t>
  </si>
  <si>
    <t>所定价格涵盖设备准备、仪器测定、撤除、处理用物、出具报告等步骤所需的人力资源和基本物质资源消耗。</t>
  </si>
  <si>
    <t>310601005残气容积测定</t>
  </si>
  <si>
    <t>012407000020000</t>
  </si>
  <si>
    <t>肺通气功能检查费</t>
  </si>
  <si>
    <t>通过各种方式测量肺与外界环境之间的气体交换情况。</t>
  </si>
  <si>
    <t>01儿童加收10%
11简易肺功能检查减收76%</t>
  </si>
  <si>
    <t>肺通气功能检查后，如需开展支气管舒张试验，可再收取一次肺通气功能检查费。</t>
  </si>
  <si>
    <t>310601001肺通气功能检查3106010010
310601008
310601009
310601012肺最大通气量检查
流速容量曲线(V—V曲线)
二氧化碳反应曲线
支气管舒张试验</t>
  </si>
  <si>
    <t>012407000020001</t>
  </si>
  <si>
    <t>肺通气功能检查费-儿童（加收）</t>
  </si>
  <si>
    <t>012407000020011</t>
  </si>
  <si>
    <t>肺通气功能检查费-简易肺功能检查（减收）</t>
  </si>
  <si>
    <t>012407000030000</t>
  </si>
  <si>
    <t>支气管激发试验检查费</t>
  </si>
  <si>
    <t>通过各种刺激方式评估气道反应性。</t>
  </si>
  <si>
    <t>310601010支气管激发试验310601011运动激发试验</t>
  </si>
  <si>
    <t>012407000040000</t>
  </si>
  <si>
    <t>肺弥散功能检查费</t>
  </si>
  <si>
    <t>通过各种方式测量肺泡与肺毛细血管血液之间的气体交换情况。</t>
  </si>
  <si>
    <t>310601002肺弥散功能检查</t>
  </si>
  <si>
    <t>012407000050000</t>
  </si>
  <si>
    <t>呼吸阻力检查费</t>
  </si>
  <si>
    <t>通过各种方式测量气道内单位流量所产生的压力差。</t>
  </si>
  <si>
    <t>310601004气道阻力测定310601006
310601007强迫振荡肺功能检查
第一秒平静吸气口腔闭合压测定</t>
  </si>
  <si>
    <t>012407000060000</t>
  </si>
  <si>
    <t>运动心肺功能检查费</t>
  </si>
  <si>
    <t>通过在运动状态下监测心肺功能指标，判断心脏、肺脏和循环系统之间的相互作用与贮备能力。</t>
  </si>
  <si>
    <t>310601003运动心肺功能检查</t>
  </si>
  <si>
    <t>012407000070000</t>
  </si>
  <si>
    <t>肺阻抗血流图检查费</t>
  </si>
  <si>
    <t>通过测量肺部血流的物理性质和速度，检查肺部是否存在阻力增加。</t>
  </si>
  <si>
    <t>310602002肺阻抗血流图</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</si>
  <si>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</si>
  <si>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</si>
  <si>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</si>
  <si>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</si>
  <si>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</si>
  <si>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</si>
  <si>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310602003呼吸肌功能测定</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</si>
  <si>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</si>
  <si>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</si>
  <si>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</si>
  <si>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</si>
  <si>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</si>
  <si>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</si>
  <si>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01便携睡眠呼吸监测减收80%</t>
  </si>
  <si>
    <t>1.不得同时收取心电、脑电、肌电、眼动、呼吸监测和血氧饱和度测定费用。
2.门诊患者不得同时收取床位费。</t>
  </si>
  <si>
    <t>310604001睡眠呼吸监测</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</si>
  <si>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</si>
  <si>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</si>
  <si>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</si>
  <si>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</si>
  <si>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</si>
  <si>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</si>
  <si>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每日监测超过3个小时按3小时收费。</t>
  </si>
  <si>
    <t>310701028经皮血氧、二氧化碳分压检测</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</si>
  <si>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</si>
  <si>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</si>
  <si>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</si>
  <si>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</si>
  <si>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01特殊光源检查20%</t>
  </si>
  <si>
    <t>本项目中的“特殊光源”指：荧光、窄谱光源。</t>
  </si>
  <si>
    <t>310605001
310605002硬性气管镜检查
纤维支气管镜检查</t>
  </si>
  <si>
    <t>012407000130001</t>
  </si>
  <si>
    <t>支气管镜检查费（常规内镜）-特殊光源检查（加收）</t>
  </si>
  <si>
    <t>012407000140000</t>
  </si>
  <si>
    <t>支气管镜检查费（超声内镜）</t>
  </si>
  <si>
    <t>通过超声支气管镜观察和诊断支气管、气管、气管壁、气管腔外或肺部等部位的疾病。</t>
  </si>
  <si>
    <t>310605016超声支气管镜检查</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</si>
  <si>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</si>
  <si>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</si>
  <si>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</si>
  <si>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</si>
  <si>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</si>
  <si>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</si>
  <si>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</si>
  <si>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</si>
  <si>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</si>
  <si>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</si>
  <si>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</si>
  <si>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310605014纵隔镜检查</t>
  </si>
  <si>
    <t>013106000010000</t>
  </si>
  <si>
    <t>体外膈肌起搏治疗费</t>
  </si>
  <si>
    <t>通过电刺激，诱导膈肌主动收缩。</t>
  </si>
  <si>
    <t>所定价格涵盖设备准备、连接电极、起搏治疗、撤除、处理用物等步骤所需的人力资源和基本物质资源消耗。</t>
  </si>
  <si>
    <t>310603003体外膈肌起搏治疗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</si>
  <si>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</si>
  <si>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</si>
  <si>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</si>
  <si>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</si>
  <si>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不得收取一氧化氮费用</t>
  </si>
  <si>
    <t>310601013一氧化氮吸入治疗</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</si>
  <si>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</si>
  <si>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</si>
  <si>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</si>
  <si>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</si>
  <si>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1.多种药物确需分开雾化吸入的可以分别计价收费。
2.一个治疗周期内，第二次及以后按40%计价。</t>
  </si>
  <si>
    <t>1207000017.雾化吸入1207000011
340100031压缩雾化吸入
岩盐气溶胶吸入治疗</t>
  </si>
  <si>
    <t>013106000030001</t>
  </si>
  <si>
    <t>雾化吸入治疗费-第二次按40%</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</si>
  <si>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</si>
  <si>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</si>
  <si>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</si>
  <si>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</si>
  <si>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310605019全肺灌洗术</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</si>
  <si>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</si>
  <si>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</si>
  <si>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</si>
  <si>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</si>
  <si>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“次”指每个肺段。治疗超过5个肺段的，按5个计价。</t>
  </si>
  <si>
    <t>310605006经纤支镜肺泡灌洗诊疗术</t>
  </si>
  <si>
    <t>013106000060000</t>
  </si>
  <si>
    <t>支气管镜治疗费（常规）</t>
  </si>
  <si>
    <t>通过支气管镜进行滴药、冲洗、吸痰等常规治疗，不含内镜检查费。</t>
  </si>
  <si>
    <t>310605003经纤支镜治疗</t>
  </si>
  <si>
    <t>013106000070000</t>
  </si>
  <si>
    <t>支气管镜治疗费（特殊）</t>
  </si>
  <si>
    <t>通过支气管镜进行封堵、套圈、注药、球囊扩张，以及射频、微波、激光、凝固、冷冻、电凝、脉冲、光动力等各种特殊治疗，不含内镜检查费。</t>
  </si>
  <si>
    <t>310605008
3106050080
3106050081
3106050082
3106050083
310605009
310606001
310606002
310605015经纤支镜特殊治疗（激光治疗）
经纤支镜特殊治疗（高频电治疗）
经纤支镜特殊治疗（微波治疗）
经纤支镜特殊治疗（氩气刀治疗）
经电子支气管镜特殊治疗（光动力治疗）
经内镜气管扩张术
胸部肿瘤电化学治疗
胸部肿瘤激光治疗
经硬质气管镜冷冻治疗</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</si>
  <si>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</si>
  <si>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</si>
  <si>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</si>
  <si>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</si>
  <si>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310605010气管支架植入术</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</si>
  <si>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</si>
  <si>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</si>
  <si>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</si>
  <si>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</si>
  <si>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</si>
  <si>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</si>
  <si>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310605010气管支架植入术（包括取出）</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</si>
  <si>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</si>
  <si>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</si>
  <si>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</si>
  <si>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</si>
  <si>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</si>
  <si>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</si>
  <si>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330703024经纤支镜支气管胸膜瘘堵塞术</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</si>
  <si>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</si>
  <si>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</si>
  <si>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</si>
  <si>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</si>
  <si>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</si>
  <si>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</si>
  <si>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310605012经内镜气管内肿瘤切除术</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</si>
  <si>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</si>
  <si>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</si>
  <si>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</si>
  <si>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</si>
  <si>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</si>
  <si>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</si>
  <si>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B310605023经支气管镜支气管内活瓣肺减容术</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</si>
  <si>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</si>
  <si>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</si>
  <si>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</si>
  <si>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</si>
  <si>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</si>
  <si>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</si>
  <si>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310605003经纤支镜治疗（取异物）</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</si>
  <si>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</si>
  <si>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</si>
  <si>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</si>
  <si>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</si>
  <si>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</si>
  <si>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</si>
  <si>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330701042气管成形术330701040
330701039气管瘘修复术
气管、支气管损伤修补术</t>
  </si>
  <si>
    <t>013307000070001</t>
  </si>
  <si>
    <t>气管成形费-儿童（加收）</t>
  </si>
  <si>
    <t>013307000080000</t>
  </si>
  <si>
    <t>气管隆突成形费</t>
  </si>
  <si>
    <t>通过手术切除部分气管隆突，并行气管隆突重建。</t>
  </si>
  <si>
    <t>330701042气管成形术（气管隆凸成形术）</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</si>
  <si>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</si>
  <si>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</si>
  <si>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</si>
  <si>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</si>
  <si>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</si>
  <si>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</si>
  <si>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</si>
  <si>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</si>
  <si>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</si>
  <si>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</si>
  <si>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</si>
  <si>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1.本项目中的“复杂”指：术中进行大网膜填充、皮瓣填充的情况。
2.儿童加收30%。</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</si>
  <si>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</si>
  <si>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</si>
  <si>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</si>
  <si>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</si>
  <si>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</si>
  <si>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</si>
  <si>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330701041
330701044气管内肿瘤切除术
颈部囊状水瘤切除术</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</si>
  <si>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</si>
  <si>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</si>
  <si>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</si>
  <si>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</si>
  <si>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</si>
  <si>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</si>
  <si>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</si>
  <si>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</si>
  <si>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</si>
  <si>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</si>
  <si>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</si>
  <si>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1.不与同部位其他手术同时收取。
2.儿童加收30%。</t>
  </si>
  <si>
    <t>310605013胸腔镜检查330703003
3307030030
330703004
3307030040开胸探查术
经胸腔镜开胸探查术
开胸止血术
经胸腔镜开胸止血术</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</si>
  <si>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</si>
  <si>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</si>
  <si>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</si>
  <si>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</si>
  <si>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</si>
  <si>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</si>
  <si>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1.本项目中的“胸腔”指：膈肌、胸膜。
2.儿童加收30%。</t>
  </si>
  <si>
    <t>330703030膈肌肿瘤切除术</t>
  </si>
  <si>
    <t>013307000140001</t>
  </si>
  <si>
    <t>胸腔病变切除费-儿童（加收）</t>
  </si>
  <si>
    <t>013307000150000</t>
  </si>
  <si>
    <t>非解剖性肺部分切除费</t>
  </si>
  <si>
    <t>不按照肺叶或肺段的解剖结构，通过手术切除单侧局部肺组织。</t>
  </si>
  <si>
    <t>330702002
3307020020
330702004
3307020040
330702005
3307020050
330702009
3307020090
330702015
3307020150肺癌根治术
经胸腔镜肺癌根治术
肺减容手术
经胸腔镜肺减容手术
肺楔形切除术
经胸腔镜肺楔形切除术
肺大泡切除修补术
经胸腔镜肺大泡切除修补术
肺包虫病内囊摘除术
经胸腔镜肺包虫病内囊摘除术</t>
  </si>
  <si>
    <t>013307000150001</t>
  </si>
  <si>
    <t>非解剖性肺部分切除费-儿童（加收）</t>
  </si>
  <si>
    <t>013307000160000</t>
  </si>
  <si>
    <t>肺叶切除费（常规）</t>
  </si>
  <si>
    <t>通过手术切除单侧肺叶。</t>
  </si>
  <si>
    <t>330702006肺叶切除术3307020060经胸腔镜肺叶切除术</t>
  </si>
  <si>
    <t>013307000160001</t>
  </si>
  <si>
    <t>肺叶切除费（常规）-儿童（加收）</t>
  </si>
  <si>
    <t>013307000170000</t>
  </si>
  <si>
    <t>肺叶切除费（复杂）</t>
  </si>
  <si>
    <t>通过手术切除复杂情况单侧肺叶。</t>
  </si>
  <si>
    <t>1.本项目中的“复杂”指：袖状肺叶切除、复合肺叶切除、术中进行血管成形的情况。
2.儿童加收30%。</t>
  </si>
  <si>
    <t>330702007袖状肺叶切除术3307020070经胸腔镜袖状肺叶切除术</t>
  </si>
  <si>
    <t>013307000170001</t>
  </si>
  <si>
    <t>肺叶切除费（复杂）-儿童（加收）</t>
  </si>
  <si>
    <t>013307000180000</t>
  </si>
  <si>
    <t>肺段切除费（常规）</t>
  </si>
  <si>
    <t>通过手术切除单侧肺段。</t>
  </si>
  <si>
    <t>330702003肺段切除术3307020030经胸腔镜肺段切除术</t>
  </si>
  <si>
    <t>013307000180001</t>
  </si>
  <si>
    <t>肺段切除费（常规）-儿童（加收）</t>
  </si>
  <si>
    <t>013307000190000</t>
  </si>
  <si>
    <t>肺段切除费（复杂）</t>
  </si>
  <si>
    <t>通过手术切除复杂情况单侧肺段。</t>
  </si>
  <si>
    <t>1.本项目中的“复杂”指：上叶前段切除、下叶基底段切除、联合肺段切除、亚段支气管切除的情况。
2.儿童加收30%。</t>
  </si>
  <si>
    <t>013307000190001</t>
  </si>
  <si>
    <t>肺段切除费（复杂）-儿童（加收）</t>
  </si>
  <si>
    <t>013307000200000</t>
  </si>
  <si>
    <t>全肺切除费（常规）</t>
  </si>
  <si>
    <t>通过手术切除全肺。</t>
  </si>
  <si>
    <t>330702008全肺切除术3307020080经胸腔镜全肺切除术</t>
  </si>
  <si>
    <t>013307000200001</t>
  </si>
  <si>
    <t>全肺切除费（常规）-儿童（加收）</t>
  </si>
  <si>
    <t>013307000210000</t>
  </si>
  <si>
    <t>全肺切除费（复杂）</t>
  </si>
  <si>
    <t>通过手术切除复杂情况全肺。</t>
  </si>
  <si>
    <t>1.本项目中的“复杂”指：心包内切除、部分心房切除、胸膜外全肺切除的情况。
2.儿童加收30%。</t>
  </si>
  <si>
    <t>330702010胸膜肺全切除术3307020100经胸腔镜胸膜肺全切除术</t>
  </si>
  <si>
    <t>013307000210001</t>
  </si>
  <si>
    <t>全肺切除费（复杂）-儿童（加收）</t>
  </si>
  <si>
    <t>013307000220000</t>
  </si>
  <si>
    <t>肺修补费</t>
  </si>
  <si>
    <t>通过手术修补肺组织缺损。</t>
  </si>
  <si>
    <t>330702011肺修补术3307020110经胸腔镜肺修补术</t>
  </si>
  <si>
    <t>013307000220001</t>
  </si>
  <si>
    <t>肺修补费-儿童（加收）</t>
  </si>
  <si>
    <t>013307000230000</t>
  </si>
  <si>
    <t>胸腺病变切除费</t>
  </si>
  <si>
    <t>通过手术切除胸腺病变。</t>
  </si>
  <si>
    <t>330300018胸腺切除术</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</si>
  <si>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</si>
  <si>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</si>
  <si>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</si>
  <si>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</si>
  <si>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</si>
  <si>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</si>
  <si>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330703008
330703012胸壁结核病灶清除术
胸壁肿瘤切除术</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</si>
  <si>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</si>
  <si>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</si>
  <si>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</si>
  <si>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</si>
  <si>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</si>
  <si>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</si>
  <si>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330703013胸壁缺损修复术</t>
  </si>
  <si>
    <t>013307000250001</t>
  </si>
  <si>
    <t>胸壁缺损修复费（常规）-儿童（加收）</t>
  </si>
  <si>
    <t>013307000260000</t>
  </si>
  <si>
    <t>胸壁缺损修复费（复杂）</t>
  </si>
  <si>
    <t>通过手术修复复杂胸壁缺损。</t>
  </si>
  <si>
    <t>1.本项目中的“复杂”指：胸壁穿透伤修复、术中进行肌皮瓣填充的情况。
2.儿童加收30%。</t>
  </si>
  <si>
    <t>330703011胸壁外伤扩创术</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</si>
  <si>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</si>
  <si>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</si>
  <si>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</si>
  <si>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</si>
  <si>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</si>
  <si>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</si>
  <si>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1.不与“胸壁缺损修复费”同时收取。
2.儿童加收30%。</t>
  </si>
  <si>
    <t>330703009胸廓成形术</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</si>
  <si>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</si>
  <si>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</si>
  <si>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</si>
  <si>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</si>
  <si>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</si>
  <si>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
3.儿童加收30%。</t>
  </si>
  <si>
    <t>330703014
330703015胸廓畸形矫正术
小儿鸡胸矫正术</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</si>
  <si>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</si>
  <si>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</si>
  <si>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</si>
  <si>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</si>
  <si>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</si>
  <si>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</si>
  <si>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330703020脓胸引流清除术3307030200经胸腔镜脓胸引流清除术</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</si>
  <si>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</si>
  <si>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</si>
  <si>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</si>
  <si>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</si>
  <si>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</si>
  <si>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</si>
  <si>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330703018脓胸大网膜填充术3307030180经胸腔镜脓胸大网膜填充术</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</si>
  <si>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</si>
  <si>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</si>
  <si>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</si>
  <si>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</si>
  <si>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</si>
  <si>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</si>
  <si>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330703019胸膜剥脱术3307030190经胸腔镜胸膜剥脱术</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</si>
  <si>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</si>
  <si>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</si>
  <si>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</si>
  <si>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</si>
  <si>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</si>
  <si>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</si>
  <si>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330703023胸膜固定术3307030230经胸腔镜胸膜固定术</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</si>
  <si>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</si>
  <si>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</si>
  <si>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</si>
  <si>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</si>
  <si>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</si>
  <si>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</si>
  <si>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330702001
330703016肺内异物摘除术
胸内异物清除术3307020010
3307030160经胸腔镜肺内异物摘除术
经胸腔镜胸内异物清除术</t>
  </si>
  <si>
    <t>013307000330001</t>
  </si>
  <si>
    <t>胸内异物清除费-儿童（加收）</t>
  </si>
  <si>
    <t>013307000340000</t>
  </si>
  <si>
    <t>纵隔病变切除费（常规）</t>
  </si>
  <si>
    <t>通过手术切除纵隔病变。</t>
  </si>
  <si>
    <t>330703026纵隔肿瘤切除术3307030260经胸腔镜纵隔肿瘤切除术</t>
  </si>
  <si>
    <t>013307000340001</t>
  </si>
  <si>
    <t>纵隔病变切除费（常规）-儿童（加收）</t>
  </si>
  <si>
    <t>013307000350000</t>
  </si>
  <si>
    <t>纵隔病变切除费（复杂）</t>
  </si>
  <si>
    <t>通过手术切除复杂情况纵隔病变。</t>
  </si>
  <si>
    <t>1.本项目中的“复杂”指：含颈部入路手术、术中进行血管成形的情况。
2.儿童加收30%。</t>
  </si>
  <si>
    <t>013307000350001</t>
  </si>
  <si>
    <t>纵隔病变切除费（复杂）-儿童（加收）</t>
  </si>
  <si>
    <t>013307000360000</t>
  </si>
  <si>
    <t>纵隔气肿切开减压费</t>
  </si>
  <si>
    <t>通过手术切开纵隔气肿进行减压。</t>
  </si>
  <si>
    <t>330703027纵隔气肿切开减压术</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</si>
  <si>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</si>
  <si>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</si>
  <si>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</si>
  <si>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</si>
  <si>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</si>
  <si>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</si>
  <si>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1.不与“胸腔粘连松解费”同时收取。
2.儿童加收30%。</t>
  </si>
  <si>
    <t>330703025纵隔感染清创引流术</t>
  </si>
  <si>
    <t>013307000370001</t>
  </si>
  <si>
    <t>纵隔感染清创引流费-儿童（加收）</t>
  </si>
  <si>
    <t>013307000380000</t>
  </si>
  <si>
    <t>膈肌修补费</t>
  </si>
  <si>
    <t>通过手术修补膈肌。</t>
  </si>
  <si>
    <t>330703028膈肌修补术3307030280
330703032
3307030320经胸腔镜膈肌修补术
先天性膈疝修补术
先天性膈疝修补术</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</si>
  <si>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</si>
  <si>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</si>
  <si>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</si>
  <si>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</si>
  <si>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</si>
  <si>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</si>
  <si>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330703029膈肌折叠术</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</si>
  <si>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</si>
  <si>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</si>
  <si>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</si>
  <si>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</si>
  <si>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</si>
  <si>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</si>
  <si>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</si>
  <si>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</si>
  <si>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</si>
  <si>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</si>
  <si>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</si>
  <si>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</si>
  <si>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</si>
  <si>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</si>
  <si>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</si>
  <si>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</si>
  <si>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</si>
  <si>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01胸腔淋巴结采样</t>
  </si>
  <si>
    <t>1.本项目中的“胸腔淋巴结”指：纵隔、肺门、肺内淋巴结。
2.儿童加收30%。</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</si>
  <si>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</si>
  <si>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</si>
  <si>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</si>
  <si>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</si>
  <si>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</si>
  <si>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</si>
  <si>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</si>
  <si>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</si>
  <si>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限支付广泛胸膜粘连造成肺膨胀不全、需要手术治疗者</t>
  </si>
  <si>
    <t>330703022胸膜粘连烙断术3307030220经胸腔镜胸膜粘连烙断术</t>
  </si>
  <si>
    <t>013307000430001</t>
  </si>
  <si>
    <t>胸腔粘连松解费-儿童（加收）</t>
  </si>
  <si>
    <t>013307000440000</t>
  </si>
  <si>
    <t>胸交感神经链切除费</t>
  </si>
  <si>
    <t>通过手术切断胸交感神经链。</t>
  </si>
  <si>
    <t>1.与“内脏神经切断术”不得同时收费。
2.儿童加收30%。</t>
  </si>
  <si>
    <t>330204016经胸腔镜交感神经链切除术</t>
  </si>
  <si>
    <t>013307000440001</t>
  </si>
  <si>
    <t>胸交感神经链切除费-儿童（加收）</t>
  </si>
  <si>
    <t>骨骼肌肉系统</t>
  </si>
  <si>
    <t>使用说明：
1.本类项目以骨骼肌肉系统为重点，按照骨骼肌肉系统相关主要环节的服务产出设立医疗服务价格项目。
2.本类项目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可收费医用耗材，按照实际采购价格零差率收费销售。
6.本类项目所称的“颅颈交界区”，指颅骨枕部与寰枢椎部位区域。
7.本类项目所称的“大关节”，指肢体肩关节、肘关节、腕关节、髋关节、膝关节、踝关节；本类项目所称的“小关节”，指手足部关节等其他局限性关节。
8.本类项目中未涉及的部分与骨科专业相关的如：消融、皮瓣转移等项目，在其他立项指南中另行编录。
9.本类项目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10.本类项目中项目涉及的椎间盘镜、关节镜等常规内镜下手术已包含在价格构成中，医疗机构在开展相关操作时，执行与开放手术相同的价格标准。
11.本类项目所称的“异种肢体”，指不摘自人体的肢体，包括但不限于动物肢体、机械肢体、以及3D打印等技术人工制造的肢体。
12.本类项目价格构成中所称的“穿刺”为主项操作涉及的必要穿刺技术，价格构成中的穿刺操作不可收取相关费用；独立穿刺项目可按相应治疗价格项目收取。
13.除本类项目中已明确的加收情形以及不能同时收费的情形以外，如同时开展多个手术时，手术类治疗项目的计费方式执行我省现行价格规范“手术总说明（项目编码：33）”(具体项目有明确规定的从其规定）。
14.同一部位手术不得同时收取同一类手术的常规、复杂两种情形费用。
15.本类项目中涉及“包括……”“…… 等”的，属于开放型表述，所指对象不仅局限于表述中列明的事项，也包括未列明的同类事项。
16.本类项目中所称的“儿童”，指6周岁及以下，周岁的计算方法以法律的相关规定为准。</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</si>
  <si>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</si>
  <si>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</si>
  <si>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</si>
  <si>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</si>
  <si>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230200055骨密度测定</t>
  </si>
  <si>
    <t>013315000010000</t>
  </si>
  <si>
    <t>骨伤制动外固定费（小）</t>
  </si>
  <si>
    <t>通过石膏、支具、固定板等进行塑形、制动、固定。固定范围不跨越大关节。</t>
  </si>
  <si>
    <t>所定价格涵盖复位、制动、固定、处理用物等步骤所需的人力资源和基本物质资源消耗。</t>
  </si>
  <si>
    <t>1.不与中医骨伤项目同时收取。
2.非骨伤制动外固定术参照该项目收费。
3.儿童加收30%</t>
  </si>
  <si>
    <t>331523009石膏固定术(小)331523011各部位多头带包扎术
331523001手法牵引复位术</t>
  </si>
  <si>
    <t>013315000010001</t>
  </si>
  <si>
    <t>骨伤制动外固定费（小）-儿童（加收）</t>
  </si>
  <si>
    <t>013315000020000</t>
  </si>
  <si>
    <t>骨伤制动外固定费（中）</t>
  </si>
  <si>
    <t>通过石膏、支具、固定板等进行塑形、制动、固定。固定范围跨越一个大关节。</t>
  </si>
  <si>
    <t>331523008石膏固定术(中)331523011各部位多头带包扎术
331523001手法牵引复位术</t>
  </si>
  <si>
    <t>013315000020001</t>
  </si>
  <si>
    <t>骨伤制动外固定费（中）-儿童（加收）</t>
  </si>
  <si>
    <t>013315000030000</t>
  </si>
  <si>
    <t>骨伤制动外固定费（大）</t>
  </si>
  <si>
    <t>通过石膏、支具、固定板等进行塑形、制动、固定。固定范围跨越两个及以上大关节。</t>
  </si>
  <si>
    <t>331523007石膏固定术(大)331523011各部位多头带包扎术
331523001手法牵引复位术</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</si>
  <si>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</si>
  <si>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</si>
  <si>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</si>
  <si>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</si>
  <si>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</si>
  <si>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</si>
  <si>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1.不与其他骨伤制动外固定费、中医骨伤项目同时收取。
2.非骨伤制动外固定术参照该项目收费。
3.儿童加收30%</t>
  </si>
  <si>
    <t>331523006石膏固定术(特大)331523011各部位多头带包扎术
331523001手法牵引复位术</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</si>
  <si>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</si>
  <si>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</si>
  <si>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</si>
  <si>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</si>
  <si>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</si>
  <si>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</si>
  <si>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331523010石膏拆除术</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</si>
  <si>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</si>
  <si>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</si>
  <si>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</si>
  <si>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</si>
  <si>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2.儿童加收30%</t>
  </si>
  <si>
    <t>331523003骨骼牵引术
331523004颅骨牵引术
331523005颅骨头环牵引术
330703010胸骨牵引术</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</si>
  <si>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</si>
  <si>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</si>
  <si>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</si>
  <si>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</si>
  <si>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</si>
  <si>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</si>
  <si>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包含拆除。</t>
  </si>
  <si>
    <t>331523002皮肤牵引术</t>
  </si>
  <si>
    <t>013113000030000</t>
  </si>
  <si>
    <t>持续牵引费</t>
  </si>
  <si>
    <t>通过各种牵引装置持续维持骨关节的复位和稳定。</t>
  </si>
  <si>
    <t>所定价格涵盖持续维持骨关节形态和力线、处理用物等步骤所需的人力资源和基本物质资源消耗。</t>
  </si>
  <si>
    <t>420000010外固定架使用</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</si>
  <si>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</si>
  <si>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</si>
  <si>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</si>
  <si>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</si>
  <si>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331501023颈椎侧方入路枢椎齿突切除术331603044骨移植术
331501024后入路环枢椎植骨融合术331501036椎管扩大减压术
331501025后入路环枢减压植骨融合固定术331501037椎管扩大成形术
331501026后入路枢环枕融合植骨固定术
331501027环枢椎侧块螺钉内固定术</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</si>
  <si>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</si>
  <si>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</si>
  <si>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</si>
  <si>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</si>
  <si>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</si>
  <si>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</si>
  <si>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2.儿童加收30%</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</si>
  <si>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</si>
  <si>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</si>
  <si>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</si>
  <si>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</si>
  <si>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</si>
  <si>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</si>
  <si>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
3.儿童加收30%</t>
  </si>
  <si>
    <t>331501022颈椎钩椎关节切除术
331501037椎管扩大成形术
331501036椎管扩大减压术</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</si>
  <si>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</si>
  <si>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</si>
  <si>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</si>
  <si>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</si>
  <si>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</si>
  <si>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</si>
  <si>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</si>
  <si>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</si>
  <si>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</si>
  <si>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</si>
  <si>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
3.儿童加收30%。</t>
  </si>
  <si>
    <t>331501052脊柱椎间融合器植入植骨融合术331603044骨移植术
331501020颈椎间盘切除，椎间植骨融合术331501036椎管扩大减压术
331501021颈椎体次全切除，植骨融合术331501037椎管扩大成形术</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</si>
  <si>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</si>
  <si>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</si>
  <si>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</si>
  <si>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</si>
  <si>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</si>
  <si>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
4.儿童加收30%。</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</si>
  <si>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</si>
  <si>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</si>
  <si>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</si>
  <si>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</si>
  <si>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</si>
  <si>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
3.儿童加收30%。</t>
  </si>
  <si>
    <t>331501037椎管扩大成形术
331501036椎管扩大减压术</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</si>
  <si>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</si>
  <si>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</si>
  <si>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</si>
  <si>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</si>
  <si>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</si>
  <si>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
4.儿童加收30%。</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</si>
  <si>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</si>
  <si>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</si>
  <si>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</si>
  <si>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</si>
  <si>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</si>
  <si>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
3.儿童加收30%。</t>
  </si>
  <si>
    <t>331501029胸椎融合术331603044骨移植术
331501030胸椎腰椎前路内固定术331501036椎管扩大减压术
3315010301胸椎前路内固定术331501037椎管扩大成形术
331501033经胸腹联合切口胸椎间盘切除术
331501052脊柱椎间融合器植入植骨融合术
331501031胸椎横突、椎板植骨融合术</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</si>
  <si>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</si>
  <si>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</si>
  <si>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</si>
  <si>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</si>
  <si>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</si>
  <si>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
4.儿童加收30%。</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</si>
  <si>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</si>
  <si>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</si>
  <si>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</si>
  <si>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</si>
  <si>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</si>
  <si>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
3.儿童加收30%。</t>
  </si>
  <si>
    <t>331501036椎管扩大减压术
331501037椎管扩大成形术</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</si>
  <si>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</si>
  <si>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</si>
  <si>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</si>
  <si>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</si>
  <si>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
4.儿童加收30%。</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</si>
  <si>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</si>
  <si>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</si>
  <si>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</si>
  <si>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</si>
  <si>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</si>
  <si>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
3.儿童加收30%。</t>
  </si>
  <si>
    <t>331501042腰椎滑脱椎弓根螺钉固定植骨融合术331603044骨移植术
331501052脊柱椎间融合器植入植骨融合术331501036椎管扩大减压术
331501043腰椎横突间融合术331501037椎管扩大成形术
3315010302腰椎前路内固定术
331501041腰椎滑脱不稳植骨融合术</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</si>
  <si>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</si>
  <si>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</si>
  <si>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</si>
  <si>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</si>
  <si>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</si>
  <si>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
4.儿童加收30%。</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</si>
  <si>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</si>
  <si>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</si>
  <si>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</si>
  <si>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</si>
  <si>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</si>
  <si>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</si>
  <si>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</si>
  <si>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1.每增加一个椎间盘，加收50%。
2.儿童加收30%。</t>
  </si>
  <si>
    <t>331501035经皮椎间盘吸引术
331501039经皮激光腰椎间盘摘除术
331501056经皮穿刺颈腰椎间盘切除术
331501038腰椎间盘突出摘除术
331501034腰椎间盘极外侧突出摘除术
331501019颈椎间盘切除术
331501040后路腰椎间盘镜椎间盘髓核摘除术（MED）
331501065椎间盘消融术
s331500001经椎间盘镜手术加收
s311300001颈、腰椎间盘射频热凝术
s311300002颈、腰椎PLDD术
s311300003颈、腰椎胶原酶溶盘术</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</si>
  <si>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</si>
  <si>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</si>
  <si>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</si>
  <si>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</si>
  <si>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</si>
  <si>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</si>
  <si>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01 后凸成形</t>
  </si>
  <si>
    <t>每椎体</t>
  </si>
  <si>
    <t>1.每增加一个椎体，加收30%。
2.儿童加收30%。</t>
  </si>
  <si>
    <t>s321000001经皮穿刺椎体球囊扩张＋骨水泥成形术
s321000002经皮穿刺骨水泥椎体成形术</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</si>
  <si>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</si>
  <si>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</si>
  <si>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</si>
  <si>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</si>
  <si>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</si>
  <si>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</si>
  <si>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</si>
  <si>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</si>
  <si>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1.每增加一个椎体，加收50%。
2.儿童加收30%。</t>
  </si>
  <si>
    <t>331501060人工椎体置换术
331501057人工椎间盘植入术</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</si>
  <si>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</si>
  <si>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</si>
  <si>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</si>
  <si>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</si>
  <si>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</si>
  <si>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</si>
  <si>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331501001经口咽部环枢椎肿瘤切除术331603044骨移植术
331501002颈3—7椎体肿瘤切除术(前入路)
331501003颈1—7椎板肿瘤切除术(后入路)
331501004胸椎肿瘤切除术
331501005胸椎椎板肿瘤，附件肿瘤切除术
331501006前路腰椎肿瘤切除术
331501007后路腰椎板及附件肿瘤切除术
331501008经腹膜后胸膜外胸腰段椎体肿瘤切除术(胸11-腰2)
331501009经腹膜后腰2-4椎体肿瘤切除术
331501010经腹腰5—骶1椎体肿瘤切除术
331501063脊柱肿瘤微创减压术
331501064脊柱肿瘤全椎体切除重建内固定术</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</si>
  <si>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</si>
  <si>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</si>
  <si>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</si>
  <si>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</si>
  <si>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</si>
  <si>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2.儿童加收30%。</t>
  </si>
  <si>
    <t>013315000240001</t>
  </si>
  <si>
    <t>脊柱肿物切除费（复杂）-儿童（加收）</t>
  </si>
  <si>
    <t>013315000250000</t>
  </si>
  <si>
    <t>骶髂骨盆肿物切除费（常规）</t>
  </si>
  <si>
    <t>通过手术切除骶髂骨盆肿物。</t>
  </si>
  <si>
    <t>331501011骶骨肿瘤骶骨部分切除术331603044骨移植术
331501012骶骨肿瘤骶骨次全切除术
331501013骶骨肿瘤骶骨全切除及骶骨重建术
331501014腰骶髂连接部肿瘤切除术
331503006髂骨翼肿瘤切除术
331503008耻骨与坐骨肿瘤切除术
331501016半骨盆切除人工半骨盆置换术
331501015半骨盆切除术
331503005髋臼肿瘤切除及髋关节融合术</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</si>
  <si>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</si>
  <si>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</si>
  <si>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</si>
  <si>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</si>
  <si>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</si>
  <si>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2.功能形态重建加收30%。
3.儿童加收30%。</t>
  </si>
  <si>
    <t>013315000260001</t>
  </si>
  <si>
    <t>骶髂骨盆肿物切除费（复杂）-儿童（加收）</t>
  </si>
  <si>
    <t>013315000270000</t>
  </si>
  <si>
    <t>肩胛骨肿物切除费</t>
  </si>
  <si>
    <t>通过手术切除肩胛骨肿物。</t>
  </si>
  <si>
    <t>01功能形态重建加收30%</t>
  </si>
  <si>
    <t>331503001肩胛骨肿瘤肩胛骨全切除重建术331603044骨移植术
s331503002骨肿瘤切除重建术</t>
  </si>
  <si>
    <t>013315000270001</t>
  </si>
  <si>
    <t>肩胛骨肿物切除费-儿童（加收）</t>
  </si>
  <si>
    <t>013315000270011</t>
  </si>
  <si>
    <t>肩胛骨肿物切除费-功能形态重建（加收）</t>
  </si>
  <si>
    <t>013315000280000</t>
  </si>
  <si>
    <t>锁骨肿物切除费</t>
  </si>
  <si>
    <t>通过手术切除锁骨肿物。</t>
  </si>
  <si>
    <t>01 功能形态重建加收30%</t>
  </si>
  <si>
    <t>331503002锁骨肿瘤锁骨全切除术331603044骨移植术
s331503002骨肿瘤切除重建术</t>
  </si>
  <si>
    <t>013315000280001</t>
  </si>
  <si>
    <t>锁骨肿物切除费-儿童（加收）</t>
  </si>
  <si>
    <t>013315000280011</t>
  </si>
  <si>
    <t>锁骨肿物切除费-功能形态重建（加收）</t>
  </si>
  <si>
    <t>013315000290000</t>
  </si>
  <si>
    <t>肋骨肿物切除费</t>
  </si>
  <si>
    <t>通过手术切除肋骨肿物。</t>
  </si>
  <si>
    <t>01功能形态重建加收30%
11 肿物累及三根及以上肋骨加收30%</t>
  </si>
  <si>
    <t>330703012胸壁肿瘤切除术331603044骨移植术
330703005肋骨骨髓病灶清除术
s331503002骨肿瘤切除重建术</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</si>
  <si>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</si>
  <si>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</si>
  <si>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</si>
  <si>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</si>
  <si>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</si>
  <si>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</si>
  <si>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</si>
  <si>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</si>
  <si>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</si>
  <si>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331503003肱骨肿瘤切除及骨重建术331603044骨移植术
s331503002骨肿瘤切除重建术</t>
  </si>
  <si>
    <t>013315000300001</t>
  </si>
  <si>
    <t>肱骨肿物切除费-儿童（加收）</t>
  </si>
  <si>
    <t>013315000300011</t>
  </si>
  <si>
    <t>肱骨肿物切除费-功能形态重建（加收）</t>
  </si>
  <si>
    <t>013315000310000</t>
  </si>
  <si>
    <t>尺桡骨肿物切除费</t>
  </si>
  <si>
    <t>通过手术切除尺桡骨肿物。</t>
  </si>
  <si>
    <t>331503004尺桡骨肿瘤切除及骨重建术331603044骨移植术
s331503002骨肿瘤切除重建术</t>
  </si>
  <si>
    <t>013315000310001</t>
  </si>
  <si>
    <t>尺桡骨肿物切除费-儿童（加收）</t>
  </si>
  <si>
    <t>013315000310011</t>
  </si>
  <si>
    <t>尺桡骨肿物切除费-功能形态重建（加收）</t>
  </si>
  <si>
    <t>013315000320000</t>
  </si>
  <si>
    <t>股骨肿物切除费</t>
  </si>
  <si>
    <t>通过手术切除股骨肿物。</t>
  </si>
  <si>
    <t>331503009股骨上端肿瘤切除人工股骨头置换术331603044骨移植术
331503010股骨干肿瘤全股骨切除人工股骨置换术
331503013股骨下段肿瘤切除术
331503014灭活再植或异体半关节移植术
s331503002骨肿瘤切除重建术
331503011股骨干肿瘤段切除重建术
331503012股骨下段肿瘤刮除，骨腔灭活植骨术</t>
  </si>
  <si>
    <t>013315000320001</t>
  </si>
  <si>
    <t>股骨肿物切除费-儿童（加收）</t>
  </si>
  <si>
    <t>013315000320011</t>
  </si>
  <si>
    <t>股骨肿物切除费-功能形态重建（加收）</t>
  </si>
  <si>
    <t>013315000330000</t>
  </si>
  <si>
    <t>髌骨肿物切除费</t>
  </si>
  <si>
    <t>通过手术切除髌骨肿物。</t>
  </si>
  <si>
    <t>331503007髌骨肿瘤截除术331603044骨移植术
s331503002骨肿瘤切除重建术</t>
  </si>
  <si>
    <t>013315000330001</t>
  </si>
  <si>
    <t>髌骨肿物切除费-儿童（加收）</t>
  </si>
  <si>
    <t>013315000330011</t>
  </si>
  <si>
    <t>髌骨肿物切除费-功能形态重建（加收）</t>
  </si>
  <si>
    <t>013315000340000</t>
  </si>
  <si>
    <t>胫腓骨肿物切除费</t>
  </si>
  <si>
    <t>通过手术切除胫腓骨肿物。</t>
  </si>
  <si>
    <t>331503015胫骨上段肿瘤刮除植骨术331603044骨移植术
s331503002骨肿瘤切除重建术
331503017胫腓骨肿瘤切除重建术</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</si>
  <si>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</si>
  <si>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</si>
  <si>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</si>
  <si>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</si>
  <si>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</si>
  <si>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</si>
  <si>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</si>
  <si>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</si>
  <si>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1.手、足可分别计价收费。
2.儿童加收30%。</t>
  </si>
  <si>
    <t>331518001掌指骨软骨瘤刮除植骨术331603044骨移植术
331503019内生软骨瘤切除术
331503018跟骨肿瘤病灶刮除术
3315030191内生软骨瘤切除术
3315030192内生软骨瘤切除术
s331503002骨肿瘤切除重建术</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</si>
  <si>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</si>
  <si>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</si>
  <si>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</si>
  <si>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</si>
  <si>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</si>
  <si>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</si>
  <si>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</si>
  <si>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</si>
  <si>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331504006脊椎结核病灶清除术331603044骨移植术
331504007脊椎结核病灶清除+植骨融合术</t>
  </si>
  <si>
    <t>013315000360001</t>
  </si>
  <si>
    <t>脊柱感染病灶清除费（常规）-儿童（加收）</t>
  </si>
  <si>
    <t>013315000370000</t>
  </si>
  <si>
    <t>脊柱感染病灶清除费（复杂）</t>
  </si>
  <si>
    <t>通过手术清除复杂情形下脊柱感染病灶。</t>
  </si>
  <si>
    <t>1.本项目所称“复杂”指：结核感染、多入路联合、清除节段≥3个椎体的情况。
2.儿童加收30%。</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</si>
  <si>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</si>
  <si>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</si>
  <si>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</si>
  <si>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</si>
  <si>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</si>
  <si>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</si>
  <si>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1.限大关节收费。
2.儿童加收30%。</t>
  </si>
  <si>
    <t>331504001肘腕关节结核病灶清除术331603044骨移植术
331504002骶髂关节结核病灶清除术
331504003髋关节结核病灶清除术
331504004膝关节结核病灶清除术
331504005踝关节结核病灶清除+关节融合术</t>
  </si>
  <si>
    <t>013315000380001</t>
  </si>
  <si>
    <t>关节感染病灶清除费（常规）-儿童（加收）</t>
  </si>
  <si>
    <t>013315000390000</t>
  </si>
  <si>
    <t>关节感染病灶清除费（复杂）</t>
  </si>
  <si>
    <t>通过手术清除复杂情形下关节感染病灶。</t>
  </si>
  <si>
    <t>1.本项目所称“复杂”指：假体置换术后感染、结核感染的情况。
2.限大关节收费。
3.儿童加收30%。</t>
  </si>
  <si>
    <t>013315000390001</t>
  </si>
  <si>
    <t>关节感染病灶清除费（复杂）-儿童（加收）</t>
  </si>
  <si>
    <t>013315000400000</t>
  </si>
  <si>
    <t>骨感染病灶清除费（常规）</t>
  </si>
  <si>
    <t>通过手术清除骨感染病灶。</t>
  </si>
  <si>
    <t>331504010骨髓炎病灶清除术331603044骨移植术
331504011骨髓炎切开引流灌洗术
331518002掌指结核病灶清除术</t>
  </si>
  <si>
    <t>013315000400001</t>
  </si>
  <si>
    <t>骨感染病灶清除费（常规）-儿童（加收）</t>
  </si>
  <si>
    <t>013315000410000</t>
  </si>
  <si>
    <t>骨感染病灶清除费（复杂）</t>
  </si>
  <si>
    <t>通过手术清除复杂情形下骨感染病灶。</t>
  </si>
  <si>
    <t>1.本项目所称“复杂”指：结核感染、间置物占位的情况。
2.儿童加收30%。</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</si>
  <si>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</si>
  <si>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</si>
  <si>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</si>
  <si>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</si>
  <si>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</si>
  <si>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</si>
  <si>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</si>
  <si>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331501028颈椎骨折脱位手术复位植骨融合内固定术
331501032胸腰椎切开复位内固定术
331501062脊柱微创内固定术
331501043腰椎横突间融合术（价格构成）</t>
  </si>
  <si>
    <t>013315000420001</t>
  </si>
  <si>
    <t>脊柱骨折内固定费（常规）-儿童（加收）</t>
  </si>
  <si>
    <t>013315000430000</t>
  </si>
  <si>
    <t>脊柱骨折内固定费（复杂）</t>
  </si>
  <si>
    <t>通过手术对复杂情形下脊柱骨折进行复位和内固定。</t>
  </si>
  <si>
    <t>1.本项目所称“复杂”指：强直性脊柱炎、合并神经损伤、多入路联合的情况。
2.儿童加收30%。</t>
  </si>
  <si>
    <t>013315000430001</t>
  </si>
  <si>
    <t>脊柱骨折内固定费（复杂）-儿童（加收）</t>
  </si>
  <si>
    <t>013315000440000</t>
  </si>
  <si>
    <t>髋臼骨折内固定费（常规）</t>
  </si>
  <si>
    <t>通过手术对髋臼骨折进行复位和内固定。</t>
  </si>
  <si>
    <t>331505012髋臼骨折切开复位内固定术</t>
  </si>
  <si>
    <t>013315000440001</t>
  </si>
  <si>
    <t>髋臼骨折内固定费（常规）-儿童（加收）</t>
  </si>
  <si>
    <t>013315000450000</t>
  </si>
  <si>
    <t>髋臼骨折内固定费（复杂）</t>
  </si>
  <si>
    <t>通过手术对复杂情形下髋臼骨折进行复位和内固定。</t>
  </si>
  <si>
    <t>1.本项目所称“复杂”指：多入路联合的情况。
2.儿童加收30%。</t>
  </si>
  <si>
    <t>013315000450001</t>
  </si>
  <si>
    <t>髋臼骨折内固定费（复杂）-儿童（加收）</t>
  </si>
  <si>
    <t>013315000460000</t>
  </si>
  <si>
    <t>骨盆骨折内固定费（常规）</t>
  </si>
  <si>
    <t>通过手术对骨盆骨折进行复位和内固定。</t>
  </si>
  <si>
    <t>331501046骨盆骨折切开复位内固定术
331501045骨盆骨折髂内动脉结扎术</t>
  </si>
  <si>
    <t>013315000460001</t>
  </si>
  <si>
    <t>骨盆骨折内固定费（常规）-儿童（加收）</t>
  </si>
  <si>
    <t>013315000470000</t>
  </si>
  <si>
    <t>骨盆骨折内固定费（复杂）</t>
  </si>
  <si>
    <t>通过手术对复杂情形下骨盆骨折进行复位和内固定。</t>
  </si>
  <si>
    <t>1.本项目所称“复杂”指：多入路联合、骨盆环内固定≥3处的情况。
2.儿童加收30%。</t>
  </si>
  <si>
    <t>013315000470001</t>
  </si>
  <si>
    <t>骨盆骨折内固定费（复杂）-儿童（加收）</t>
  </si>
  <si>
    <t>013315000480000</t>
  </si>
  <si>
    <t>四肢骨折内固定费（常规）</t>
  </si>
  <si>
    <t>通过手术对四肢骨折进行复位和内固定。</t>
  </si>
  <si>
    <t>01 肱骨、股骨、胫骨加收20%
11 腕骨、跗骨 加收10%</t>
  </si>
  <si>
    <t>1.本项目所称“四肢骨折”指：肩胛骨、锁骨、尺桡骨、腓骨、髌骨、指/趾骨、掌/跖骨的单部位新鲜骨折。
2.胫腓骨同时骨折手术内固定按“胫骨加收”收取。
3.儿童加收30%。</t>
  </si>
  <si>
    <t>331505001肩胛骨骨折内固定术
331505002锁骨骨折切开复位内固定术
331505003先天性锁骨假关节切除植骨内固定术
331505004尺骨鹰嘴骨折切开复位内固定术
331505005桡骨头骨折切开复位内固定术
331505006孟氏骨折切开复位内固定术
331505008尺桡骨骨折不愈合切开植骨内固定术
331505009桡尺骨干骨折切开复位内固定术
331505010科雷氏骨折切开复位内固定术
331505011尺骨冠状突骨折切开复位内固定术
331505013腓骨骨折切开复位内固定术
331505014髌骨骨折切开复位内固定术
331505015足部骨骨折切开复位内固定术
331505016本氏(Bennett)骨折切开复位内固定术
331505017舟骨骨折切开复位内固定术
331505018舟骨骨折不愈合切开植骨术+桡骨茎突切除术
331505019舟骨骨折不愈合植骨术
331505020月骨骨折切开复位内固定术
331505021月骨骨折不愈合血管植入术
331505022手部掌指骨骨折切开复位内固定术
331505023手部关节内骨折切开复位内固定术
331505024肱骨近端骨折切开复位内固定术
331505025肱骨干骨折不愈合切开植骨内固定术
331505026肱骨干骨折切开复位内固定术
331505027肱骨骨折切开复位内固定术
331505035肱骨内外髁骨折切开复位内固定术
331505036股骨颈骨折闭合复位内固定术
331505038股骨颈骨折切开复位内固定术
331505039股骨颈骨折切开复位内固定+带血管或肌蒂骨移植术
s331505001股骨转子间骨折内固定术
331508004股骨干骨折切开复位内固定术
331509007股骨干骨折不愈合切开植骨内固定术
331509008股骨头骨骺滑脱牵引复位内固定术
331515001股骨髁间骨折切开复位内固定术
331515002胫骨髁间骨折切开复位内固定术
331515003胫骨干骨折切开复位内固定术
331515004胫腓骨骨折不愈合切开植骨内固定术
331515005先天性胫骨假关节切除带血管腓骨移植术
331515006腕骨骨折切开复位内固定术
331515007跟骨骨折切开复位撬拨术
331515008距骨骨折伴脱位切开复位内固定术
331515009内、外踝骨折切开复位内固定术
331505040三踝骨折切开复位内固定术</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</si>
  <si>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</si>
  <si>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</si>
  <si>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</si>
  <si>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</si>
  <si>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</si>
  <si>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</si>
  <si>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</si>
  <si>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</si>
  <si>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</si>
  <si>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01 肱骨、股骨、胫骨加收20%
11 腕骨、跗骨10%</t>
  </si>
  <si>
    <t>1.本项目所称“四肢骨折”指：肩胛骨、锁骨、尺桡骨、腓骨、髌骨、指/趾骨、掌/跖骨的单部位粉碎性、关节内、陈旧性骨折，以及骨不连、单侧手/足多发骨折≥3处。
2.胫腓骨同时骨折手术内固定按“胫骨加收”。
3.儿童加收30%。</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</si>
  <si>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</si>
  <si>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</si>
  <si>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</si>
  <si>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</si>
  <si>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</si>
  <si>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</si>
  <si>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</si>
  <si>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</si>
  <si>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</si>
  <si>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01肋骨切除</t>
  </si>
  <si>
    <t>330703006肋骨切除术
330703011胸壁外伤扩创术</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</si>
  <si>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</si>
  <si>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</si>
  <si>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</si>
  <si>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</si>
  <si>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</si>
  <si>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</si>
  <si>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</si>
  <si>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</si>
  <si>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331501047强直性脊柱炎多椎截骨矫正术
331501048脊柱侧弯矫正术(后路)
331501049脊柱前路松解融合术
331501051前路脊柱骨骺阻滞术、后路椎板凸侧融合术
331501050前路脊柱旋转侧弯矫正术
331501053脊柱半椎体切除术
331501055滑板椎弓根钉复位植骨内固定术</t>
  </si>
  <si>
    <t>013315000510001</t>
  </si>
  <si>
    <t>脊柱矫正内固定费（常规）-儿童（加收）</t>
  </si>
  <si>
    <t>013315000520000</t>
  </si>
  <si>
    <t>脊柱矫正内固定费（复杂）</t>
  </si>
  <si>
    <t>通过手术对复杂情形下脊柱畸形进行矫正。</t>
  </si>
  <si>
    <t>1.本项目所称“复杂”指：全椎体切除、椎弓根截骨、后凸或侧凸大于90°、固定节段≥10个椎体、骨盆固定的情况。
2.儿童加收30%。</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</si>
  <si>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</si>
  <si>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</si>
  <si>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</si>
  <si>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</si>
  <si>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</si>
  <si>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</si>
  <si>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331522011格林先天性高肩胛症手术</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</si>
  <si>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</si>
  <si>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</si>
  <si>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</si>
  <si>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</si>
  <si>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</si>
  <si>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</si>
  <si>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331506007先天性髋关节脱位切开复位骨盆截骨内固定术
331506008先天性髋关节脱位切开复位骨盆截骨股骨上端截骨内固定术
331510004髋臼旋转截骨术
331512008髋臼造盖成形术</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</si>
  <si>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</si>
  <si>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</si>
  <si>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</si>
  <si>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</si>
  <si>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</si>
  <si>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</si>
  <si>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</si>
  <si>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1.本项目所称“肢体”指：单侧大腿、小腿、前臂、上臂。
2.不与四肢骨骨折内固定费（常规）/(复杂)同时收费。
3.儿童加收30%。</t>
  </si>
  <si>
    <t>331505028开放折骨术
331505029肱骨髁上骨折畸形愈合截骨矫形术
331505030尺骨上1/3骨折畸形愈合伴桡骨小头脱位矫正术
331505031桡骨下端骨折畸形愈合矫正术
331505032股骨干骨折畸形愈合截骨内固定术
331505033胫腓骨骨折畸形愈合截骨矫形术
331505034踝部骨折畸形愈合矫形术_x001a_
331510001肘关节截骨术
331510002腕关节截骨术
331510005股骨颈楔形截骨术
331510007股骨下端截骨术
331510008胫骨高位截骨术
331510010成骨不全多段截骨术
331512004尺骨短缩术
331512006桡骨短缩术
331512011膝内外翻定点闭式折骨术
331511002先天性胫骨缺如胫骨上端膝关节融合术</t>
  </si>
  <si>
    <t>013315000550001</t>
  </si>
  <si>
    <t>截骨矫形费（肢体）-儿童（加收）</t>
  </si>
  <si>
    <t>013315000560000</t>
  </si>
  <si>
    <t>截骨矫形费（手/足）</t>
  </si>
  <si>
    <t>通过手术截断手/足骨组织并矫正畸形。</t>
  </si>
  <si>
    <t>1.单侧手、足分别计价收费。
2.儿童加收30%。</t>
  </si>
  <si>
    <t>331510003掌骨截骨矫形术
331510009跟骨截骨术</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</si>
  <si>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</si>
  <si>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</si>
  <si>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</si>
  <si>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</si>
  <si>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</si>
  <si>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</si>
  <si>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</si>
  <si>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331519008多指切除术
331519001并指分离术
331521040指蹼成形术
331519012指关节成形术</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</si>
  <si>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</si>
  <si>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</si>
  <si>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</si>
  <si>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</si>
  <si>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</si>
  <si>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</si>
  <si>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1.临床中确需同时行手/足畸形矫正和指/趾畸形矫正手术的，可分别计价收费。
2.儿童加收30%。</t>
  </si>
  <si>
    <t>331519008多指切除术
331519001并指分离术
331521040指蹼成形术
331519012指关节成形术
331512014马蹄足松解术
331512015足母外翻矫形术
331512016第二跖骨头修整成形术
331519010严重烧伤手畸形矫正术
331519011手部瘢痕挛缩整形术
331519017掌指关节或跖趾关节成形术
331521039虎口成形术</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</si>
  <si>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</si>
  <si>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</si>
  <si>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</si>
  <si>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</si>
  <si>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</si>
  <si>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</si>
  <si>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2.儿童加收30%。</t>
  </si>
  <si>
    <t>以增高为目的使用时不支付</t>
  </si>
  <si>
    <t>331512003尺骨延长术
331512005桡骨延长术
331512007股骨延长术
331512021骨搬移手术
331512018胫骨延长术</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</si>
  <si>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</si>
  <si>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</si>
  <si>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</si>
  <si>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</si>
  <si>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</si>
  <si>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</si>
  <si>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1.本项目所称的“部位”指“单侧大腿、小腿、前臂、上臂、手、足”。
2.儿童加收30%。</t>
  </si>
  <si>
    <t>420000006骨折外固定架固定术
420000010外固定架使用</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</si>
  <si>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</si>
  <si>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</si>
  <si>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</si>
  <si>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</si>
  <si>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</si>
  <si>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</si>
  <si>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01 外固定架拆除</t>
  </si>
  <si>
    <t>部位·次</t>
  </si>
  <si>
    <t>1.不与外固定架固定费同时收费。
2.每天限收取一个计价单位。
3.儿童加收30%。</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</si>
  <si>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</si>
  <si>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</si>
  <si>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</si>
  <si>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</si>
  <si>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</si>
  <si>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</si>
  <si>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</si>
  <si>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</si>
  <si>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1.内固定装置涉及多个部位的，自第二个部位起，每个按50%收费。
2.外露内固定骨针拔除按10%收费。
3.儿童加收30%。</t>
  </si>
  <si>
    <t>331505037骨折内固定装置取出术
331501054脊柱内固定物取出术</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</si>
  <si>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</si>
  <si>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</si>
  <si>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</si>
  <si>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</si>
  <si>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</si>
  <si>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</si>
  <si>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331504008股骨头坏死病灶刮除植骨术
3315040081股骨头坏死髓芯减压支架术
331504009桡骨远端切除腓骨移植成形术
331512009血管束移植充填植骨术
331509002髌股关节病变软骨切除软骨下钻孔术
331510006股骨头钻孔及植骨术
s331503003股骨头坏死钻孔加压植骨术
s331503004单纯股骨头钻孔减压术
331523012跟骨钻孔术</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</si>
  <si>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</si>
  <si>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</si>
  <si>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</si>
  <si>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</si>
  <si>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</si>
  <si>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</si>
  <si>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331509001尺骨头桡骨茎突切除术
331509003髌骨切除+股四头肌修补术
331509004移植取骨术
331509005髂骨取骨术
331509006取腓骨术
331509009距骨切除术
331518003近排腕骨切除术
331518004舟骨近端切除术
331518005月骨摘除术
331518006月骨摘除肌腱填塞术
331505007桡骨头切除术
331501044腰椎骶化横突切除术
330703006肋骨切除术
330703007肋软骨取骨术</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</si>
  <si>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</si>
  <si>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</si>
  <si>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</si>
  <si>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</si>
  <si>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</si>
  <si>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</si>
  <si>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</si>
  <si>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1.义肢装配不按此收费。
2.不得同时收取手/足神经修复费、肢体血管吻合费。
3.儿童加收30%。</t>
  </si>
  <si>
    <t>331514001断肢再植术
3315140010断肢再植术</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</si>
  <si>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</si>
  <si>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</si>
  <si>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</si>
  <si>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</si>
  <si>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</si>
  <si>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</si>
  <si>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</si>
  <si>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</si>
  <si>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</si>
  <si>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</si>
  <si>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</si>
  <si>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</si>
  <si>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</si>
  <si>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</si>
  <si>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</si>
  <si>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</si>
  <si>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331519002拇指再造术Ⅰ型
331519003拇指再造术Ⅱ型
331519004拇指再造术Ⅲ型
331519005拇指再造术Ⅳ型
331519006拇指再造术Ⅴ型
331519007拇指再造术Ⅵ型</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</si>
  <si>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</si>
  <si>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</si>
  <si>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</si>
  <si>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</si>
  <si>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</si>
  <si>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</si>
  <si>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331519009其他指再造术</t>
  </si>
  <si>
    <t>013315000680001</t>
  </si>
  <si>
    <t>指/趾再造费（其他）-儿童（加收）</t>
  </si>
  <si>
    <t>013315000690000</t>
  </si>
  <si>
    <t>断指/趾再植费</t>
  </si>
  <si>
    <t>通过手术再植离断的手指/脚趾。</t>
  </si>
  <si>
    <t>331514002断指再植术
3315140020断指再植术</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</si>
  <si>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</si>
  <si>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</si>
  <si>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</si>
  <si>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</si>
  <si>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</si>
  <si>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</si>
  <si>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331521001手外伤腹部埋藏皮瓣术</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</si>
  <si>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</si>
  <si>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</si>
  <si>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</si>
  <si>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</si>
  <si>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</si>
  <si>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</si>
  <si>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331513001肩关节离断术
331513002肩胛胸部间离断术
331513003残端修整术
331513004上肢截肢术
331513005髋关节离断术
331513006大腿截肢术
331513007小腿截肢术
331513008足踝部截肢术
331603006深度烧伤截肢术</t>
  </si>
  <si>
    <t>013315000710001</t>
  </si>
  <si>
    <t>截肢费（常规）-儿童（加收）</t>
  </si>
  <si>
    <t>013315000720000</t>
  </si>
  <si>
    <t>截肢费（复杂）</t>
  </si>
  <si>
    <t>通过手术切除复杂情形下病损肢体。</t>
  </si>
  <si>
    <t>1.本项目所称“复杂”指：半骨盆截肢、髋关节离断、肩关节离断的情况。
2.儿童加收30%。</t>
  </si>
  <si>
    <t>013315000720001</t>
  </si>
  <si>
    <t>截肢费（复杂）-儿童（加收）</t>
  </si>
  <si>
    <t>013315000730000</t>
  </si>
  <si>
    <t>截指/趾费</t>
  </si>
  <si>
    <t>通过手术切除病损手指/脚趾。</t>
  </si>
  <si>
    <t>331513003残端修整术
331603034烧伤截指术
331513009截指术</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</si>
  <si>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</si>
  <si>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</si>
  <si>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</si>
  <si>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</si>
  <si>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</si>
  <si>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</si>
  <si>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331506018关节滑膜切除术(小)
3315060180经关节镜关节滑膜切除术(小)</t>
  </si>
  <si>
    <t>013315000740001</t>
  </si>
  <si>
    <t>关节清理费（小关节）-儿童（加收）</t>
  </si>
  <si>
    <t>013315000750000</t>
  </si>
  <si>
    <t>关节清理费（大关节）</t>
  </si>
  <si>
    <t>通过手术清理大关节。</t>
  </si>
  <si>
    <t>331506016关节滑膜切除术(大)
3315060160经关节镜关节滑膜切除术(大)
331506017关节滑膜切除术(中)
3315060170经关节镜关节滑膜切除术(中)
331506020膝关节清理术
3315060200经关节镜膝关节清理术
331506019半月板切除术
3315060191经关节镜半月板切除术
3315060192激光半月板切除术
331506015膝关节单纯游离体摘除术
3315060150经关节镜膝关节单纯游离体摘除术
311300001关节镜检查
311300003关节腔灌注治疗
311300004持续关节腔冲洗
s331506003经关节镜半月板成形术
s331506002半月板成形术</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</si>
  <si>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</si>
  <si>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</si>
  <si>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</si>
  <si>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</si>
  <si>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</si>
  <si>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</si>
  <si>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2.儿童加收30%。</t>
  </si>
  <si>
    <t>331506024关节骨软骨损伤修复术
331520001指间或掌指关节侧副韧带、关节囊修补术</t>
  </si>
  <si>
    <t>013315000760001</t>
  </si>
  <si>
    <t>关节修复重建费（小关节）-儿童（加收）</t>
  </si>
  <si>
    <t>013315000770000</t>
  </si>
  <si>
    <t>关节修复重建费（大关节）</t>
  </si>
  <si>
    <t>通过手术清理、修复、重建大关节结构。</t>
  </si>
  <si>
    <t>1.同一关节不得同时收取“关节清理费（大关节）”。
2.儿童加收30%。</t>
  </si>
  <si>
    <t>331506010髌骨脱位成形术
331506011急性膝关节前、后十字韧带破裂修补术
331506012膝关节陈旧性前十字韧带重建术
331506013膝关节陈旧性后十字韧带重建术
331506014膝关节内外侧副韧带重建术
331506026半月板修复术
3315060110经关节镜急性膝关节前、后十字韧带破裂修补术
3315060120经关节镜膝关节前十字韧带重建术
3315060130经关节镜膝关节陈旧性后十字韧带重建术
331506021踝关节稳定手术
331506023肘关节稳定术
331506024关节骨软骨损伤修复术
331506027内侧髌股韧带重建术
331512010股四头肌成形术
331512012髌韧带成形术
331512013胫骨结节垫高术
331521010肩外展功能重建术
331522008肩袖破裂修补术
3317000024关节镜</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</si>
  <si>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</si>
  <si>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</si>
  <si>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</si>
  <si>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</si>
  <si>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</si>
  <si>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</si>
  <si>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331518007腕关节三角软骨复合体重建术</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</si>
  <si>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</si>
  <si>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</si>
  <si>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</si>
  <si>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</si>
  <si>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</si>
  <si>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</si>
  <si>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1.同一部位不得与“指/趾屈伸功能重建费”同时收取。
2.儿童加收30%。</t>
  </si>
  <si>
    <t>331521012伸腕功能重建术</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</si>
  <si>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</si>
  <si>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</si>
  <si>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</si>
  <si>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</si>
  <si>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</si>
  <si>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</si>
  <si>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331521030屈伸指肌腱游离移植术</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</si>
  <si>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</si>
  <si>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</si>
  <si>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</si>
  <si>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</si>
  <si>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</si>
  <si>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</si>
  <si>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1.不与关节毗邻部位的骨折内固定费同时收取。
2.仅切开复位，不开展内固定的，按80%比例收费。
3.儿童加收30%。</t>
  </si>
  <si>
    <t>331516001手部关节脱位切开复位内固定术</t>
  </si>
  <si>
    <t>013315000810001</t>
  </si>
  <si>
    <t>关节脱位内固定费（小关节）-儿童（加收）</t>
  </si>
  <si>
    <t>013315000820000</t>
  </si>
  <si>
    <t>关节脱位内固定费（大关节）</t>
  </si>
  <si>
    <t>通过手术对于大关节脱位进行切开复位和内固定。</t>
  </si>
  <si>
    <t>331506001肩锁关节脱位切开复位内固定术
331506002肩关节脱位开放复位术
331506003陈旧性肘关节前脱位切开复位术
331506004髋关节脱位切开复位术
331506006先天性髋关节脱位切开复位石膏固定术</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</si>
  <si>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</si>
  <si>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</si>
  <si>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</si>
  <si>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</si>
  <si>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</si>
  <si>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</si>
  <si>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331519016手部关节松解术
331521016缩窄性腱鞘炎切开术
331521018掌筋膜挛缩切除术
331521019侧副韧带挛缩切断术
331521020小肌肉挛缩切断术
s331522001关节镜下韧带粘连松解术</t>
  </si>
  <si>
    <t>013315000830001</t>
  </si>
  <si>
    <t>关节松解费（小关节）-儿童（加收）</t>
  </si>
  <si>
    <t>013315000840000</t>
  </si>
  <si>
    <t>关节松解费（大关节）</t>
  </si>
  <si>
    <t>通过手术松解大关节。</t>
  </si>
  <si>
    <t>331512002网球肘松解术
331506009髌骨半脱位外侧切开松解术
331512019上肢关节松解术
331512020下肢关节松解术
s331506001膝关节松解术
s331522001关节镜下韧带粘连松解术</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</si>
  <si>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</si>
  <si>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</si>
  <si>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</si>
  <si>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</si>
  <si>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</si>
  <si>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</si>
  <si>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331517002指间关节融合术
331511004跟骰关节融合术
331511005近侧趾间关节融合术</t>
  </si>
  <si>
    <t>013315000850001</t>
  </si>
  <si>
    <t>关节融合费（小关节）-儿童（加收）</t>
  </si>
  <si>
    <t>013315000860000</t>
  </si>
  <si>
    <t>关节融合费（大关节）</t>
  </si>
  <si>
    <t>通过手术对无法进行重建的大关节进行融合。</t>
  </si>
  <si>
    <t>331517003腕关节融合术
331511001肘关节融合术
331511002先天性胫骨缺如胫骨上端膝关节融合术
331512001肘关节叉状成形术
s331511001先天性尺骨缺如矫正腕关节成形融合术
331517001局限性腕骨融合术
331511003踝关节融合术</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</si>
  <si>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</si>
  <si>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</si>
  <si>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</si>
  <si>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</si>
  <si>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</si>
  <si>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</si>
  <si>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 关节翻修加收30%</t>
  </si>
  <si>
    <t>331507013人工跖趾关节置换术
331517004手部人工关节置换术</t>
  </si>
  <si>
    <t>013315000870001</t>
  </si>
  <si>
    <t>人工关节置换费（小关节）-儿童（加收）</t>
  </si>
  <si>
    <t>013315000870011</t>
  </si>
  <si>
    <t>人工关节置换费（小关节）-关节翻修（加收）</t>
  </si>
  <si>
    <t>013315000880000</t>
  </si>
  <si>
    <t>人工关节置换费（大关节）</t>
  </si>
  <si>
    <t>331515010人工桡骨头月骨置换术
331507001人工全肩关节置换术
331507002人工肱骨头置换术
331507003人工肘关节置换术
331507009人工腕关节置换术
331507004人工全髋关节置换术
331507005人工股骨头置换术
331507006人工膝关节表面置换术
331507007人工膝关节绞链式置换术
331507008人工踝关节置换术
331507010人工髌股关节置换术
331507014人工关节翻修术</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</si>
  <si>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</si>
  <si>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</si>
  <si>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</si>
  <si>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</si>
  <si>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</si>
  <si>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</si>
  <si>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</si>
  <si>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</si>
  <si>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331507011人工关节取出术</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</si>
  <si>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</si>
  <si>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</si>
  <si>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</si>
  <si>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</si>
  <si>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</si>
  <si>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</si>
  <si>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</si>
  <si>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</si>
  <si>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</si>
  <si>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</si>
  <si>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</si>
  <si>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</si>
  <si>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</si>
  <si>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331508002骨骺早闭骨桥切除脂肪移植术
331508005带血管蒂肌蒂骨骺移植术
331512009血管束移植充填植骨术</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</si>
  <si>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</si>
  <si>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</si>
  <si>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</si>
  <si>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</si>
  <si>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</si>
  <si>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</si>
  <si>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 先天性巨指骺闭合</t>
  </si>
  <si>
    <t>331508003骨骺固定术</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</si>
  <si>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</si>
  <si>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</si>
  <si>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</si>
  <si>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</si>
  <si>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</si>
  <si>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</si>
  <si>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</si>
  <si>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</si>
  <si>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</si>
  <si>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1.单侧肢体最高收费不超过2根。
2.儿童加收30%。</t>
  </si>
  <si>
    <t>331522009腕管综合症切开减压术
331502009坐骨神经松解术
3315020091盆腔内坐骨神经松解术
3315020092盆腔外坐骨神经松解术
331502008周围神经嵌压松解术
331502014神经纤维部分切断术
331502010闭孔神经切断术
331502011闭孔神经内收肌切断术</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</si>
  <si>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</si>
  <si>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</si>
  <si>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</si>
  <si>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</si>
  <si>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</si>
  <si>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</si>
  <si>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1.单侧肢体最高收费不超过3根。
2.儿童加收30%。</t>
  </si>
  <si>
    <t>331502005神经吻合术
331502013下肢神经探查吻合术
331521038手腕部神经损伤修复术
331502006带血管蒂游离神经移植术
331502007神经瘤切除术
331502002臂丛神经损伤神经探查松解术
331502003臂丛神经损伤游离神经移植术
331502004臂丛神经损伤神经移位术
331521036前臂神经探查吻合术
331603043神经移植术
331521037前臂神经探查游离神经移植术</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</si>
  <si>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</si>
  <si>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</si>
  <si>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</si>
  <si>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</si>
  <si>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</si>
  <si>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</si>
  <si>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330804061小动脉吻合术</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</si>
  <si>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</si>
  <si>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</si>
  <si>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</si>
  <si>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</si>
  <si>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</si>
  <si>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</si>
  <si>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331522010肱二头肌长头腱脱位修复术
331522015腓骨肌腱脱位修复术</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</si>
  <si>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</si>
  <si>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</si>
  <si>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</si>
  <si>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</si>
  <si>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</si>
  <si>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</si>
  <si>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331522012臀大肌挛缩切除术
s331522002取肌腱术</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</si>
  <si>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</si>
  <si>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</si>
  <si>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</si>
  <si>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</si>
  <si>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</si>
  <si>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</si>
  <si>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1.从第二根起，每根加收30%，最多加收2次。
2.儿童加收30%。</t>
  </si>
  <si>
    <t>331521028肌腱粘连松解术
331522002肌性斜颈矫正术
331522013髂胫束松解术
331522012臀大肌挛缩切除术</t>
  </si>
  <si>
    <t>013315000980001</t>
  </si>
  <si>
    <t>肌腱/肌肉松解费-儿童（加收）</t>
  </si>
  <si>
    <t>013315000990000</t>
  </si>
  <si>
    <t>肢体肌腱修复费</t>
  </si>
  <si>
    <t>通过手术修复吻合肢体肌腱韧带。</t>
  </si>
  <si>
    <t>331522006肱二头肌腱断裂修补术
331522016跟腱断裂修补术
331520002腕关节韧带修补术</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</si>
  <si>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</si>
  <si>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</si>
  <si>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</si>
  <si>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</si>
  <si>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</si>
  <si>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</si>
  <si>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1.限收费1次。
2.儿童加收30%。</t>
  </si>
  <si>
    <t>331521011屈肘功能重建术
331521012伸腕功能重建术
331521015拇指对掌功能重建术
331521031滑车重建术
331521009指固有伸肌腱移位重建功能术
331521035手内肌麻痹功能重建术
331522004脑瘫肌力、肌张力调整术</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</si>
  <si>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</si>
  <si>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</si>
  <si>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</si>
  <si>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</si>
  <si>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</si>
  <si>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</si>
  <si>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331521030屈伸指肌腱游离移植术
331521034“钮孔畸形”游离肌腱固定术
331603047肌腱移植术
331603048烧伤后肌腱延长术</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</si>
  <si>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</si>
  <si>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</si>
  <si>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</si>
  <si>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</si>
  <si>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</si>
  <si>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</si>
  <si>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2.腱鞘囊肿按50%收费。
3.儿童加收30%。</t>
  </si>
  <si>
    <t>331501017髂窝脓肿切开引流术
331501018髂腰肌脓肿切开引流术
331503020坐骨结节囊肿摘除术
331506022腘窝囊肿切除术
3315060221腘窝囊肿切除术(单侧)
3315060222腘窝囊肿切除术(双侧)
331508001骨骺肌及软组织肿瘤切除术
331521017腱鞘囊肿切除术
331522001骨骼肌软组织肿瘤切除术
3315220011骨骼肌软组织肿瘤切除术
3315220012骨骼肌软组织肿瘤切除术
331522003骨化性肌炎局部切除术
331522007岗上肌腱钙化沉淀物取出术</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</si>
  <si>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</si>
  <si>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</si>
  <si>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</si>
  <si>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</si>
  <si>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</si>
  <si>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
3.儿童加收30%。</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</si>
  <si>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</si>
  <si>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</si>
  <si>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</si>
  <si>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</si>
  <si>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</si>
  <si>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</si>
  <si>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1.本项目所称“部位”指：单侧的腰臀、大腿、小腿、前臂、上臂、手、足。
2.每部位多个切口的，不得加收。
3.儿童加收30%。</t>
  </si>
  <si>
    <t>331522005上肢筋膜间室综合征切开减压术
331522014下肢筋膜间室综合征切开减压术</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</si>
  <si>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</si>
  <si>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</si>
  <si>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</si>
  <si>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</si>
  <si>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</si>
  <si>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</si>
  <si>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331502001胸出口综合征手术</t>
  </si>
  <si>
    <t>013315001050001</t>
  </si>
  <si>
    <t>胸廓出口综合征手术费-儿童（加收）</t>
  </si>
  <si>
    <t>神经系统</t>
  </si>
  <si>
    <t>使用说明：
1.本类项目以神经系统类为重点，按照神经系统医疗服务产出设立医疗服务价格项目。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8.本类项目中未尽事项，如等离子、激光、射频、微波等手术辅助操作、活检取材、组织瓣制备、清创缝合等，将在辅助操作类、检验病理类、体被系统类、一般治疗类等其他立项指南中单独列示。
9.本类项目中其他学科开展相应项目时，可据实收费。
10.本类项目中的各类内镜下手术项目的价格构成，已包含手术涉及的各类内镜使用成本。医疗机构在开展相关操作时，开放手术与经内镜手术执行相同的价格标准，内镜辅助操作不再另行收费。
11.本类项目中所称的“儿童”，指6周岁及以下，周岁的计算方法以法律的相关规定为准。
12.同台设备可完成多项检查项目时，床旁加收只能收取一次。
13.同一次住院期间已进行过介入检查明确了诊断，仅是做为介入治疗前进行的常规介入检查(第二次)，检查按50%收费。
14.介入治疗原则上以经一根血管的介入治疗为起点，每增加一根血管或术式加收50%(具体项目有明确规定的从其规定）。
15.手术类治疗项目的计费方式执行我省现行价格规范“手术总说明（项目编码：33）”(具体项目有明确规定的从其规定）。</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</si>
  <si>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</si>
  <si>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</si>
  <si>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</si>
  <si>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</si>
  <si>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</si>
  <si>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t>
  </si>
  <si>
    <t>310100001
3101000010
310100003
310100004
310100005脑电图
脑电图
脑地形图
动态脑电图
脑电图录象监测</t>
  </si>
  <si>
    <t>012401000010001</t>
  </si>
  <si>
    <t>脑电图检查费-床旁（加收）</t>
  </si>
  <si>
    <t>012401000010011</t>
  </si>
  <si>
    <t>脑电图检查费-特殊电极脑电图检查（加收）</t>
  </si>
  <si>
    <t>同一次检查仅加收一次。</t>
  </si>
  <si>
    <t>012401000010021</t>
  </si>
  <si>
    <t>脑电图检查费-特殊诱发脑电图检查（加收）</t>
  </si>
  <si>
    <t>012401000010031</t>
  </si>
  <si>
    <t>脑电图检查费-高密度脑电图检查（加收）</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</si>
  <si>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</si>
  <si>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</si>
  <si>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</si>
  <si>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</si>
  <si>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</si>
  <si>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1.次指1条肌肉，每增加1条肌肉加收90%，超过12条肌肉的按12条肌肉收费。
2.震颤分析按单侧（头部左右侧、单肢）收费。</t>
  </si>
  <si>
    <t>310100022
310100023
310100032
310100044
310504003
310100025多功能神经肌肉功能监测
肌电图
多轨迹断层肌电图
盆底定量肌电图检查
面神经肌电图检查
动态肌电图</t>
  </si>
  <si>
    <t>012401000030001</t>
  </si>
  <si>
    <t>针极肌电图检查费-床旁（加收）</t>
  </si>
  <si>
    <t>012401000030011</t>
  </si>
  <si>
    <t>针极肌电图检查费-单纤维检查（加收）</t>
  </si>
  <si>
    <t>012401000030021</t>
  </si>
  <si>
    <t>针极肌电图检查费-震颤分析（加收）</t>
  </si>
  <si>
    <t xml:space="preserve"> </t>
  </si>
  <si>
    <t>单侧（头部左右侧、单肢）</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</si>
  <si>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</si>
  <si>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</si>
  <si>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</si>
  <si>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</si>
  <si>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</si>
  <si>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长时程运动诱发试验按次收费。</t>
  </si>
  <si>
    <t>310100007神经传导速度测定</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</si>
  <si>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</si>
  <si>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</si>
  <si>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</si>
  <si>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</si>
  <si>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</si>
  <si>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</si>
  <si>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</si>
  <si>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</si>
  <si>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</si>
  <si>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</si>
  <si>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</si>
  <si>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310100008神经电图</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</si>
  <si>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</si>
  <si>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</si>
  <si>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</si>
  <si>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</si>
  <si>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</si>
  <si>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</si>
  <si>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310100021植物神经功能检查</t>
  </si>
  <si>
    <t>012401000070000</t>
  </si>
  <si>
    <t>事件相关电位费</t>
  </si>
  <si>
    <t>通过采集脑诱发电位，对患者注意力、记忆力等认知功能进行评估。</t>
  </si>
  <si>
    <t>超过3项的按3项收费。</t>
  </si>
  <si>
    <t>310100011事件相关电位</t>
  </si>
  <si>
    <t>012401000080000</t>
  </si>
  <si>
    <t>脑干听觉诱发电位费</t>
  </si>
  <si>
    <t>通过仪器测定主观听阈和双侧听觉诱发电位，评定听觉传导通路功能。</t>
  </si>
  <si>
    <t>不与耳鼻喉科类价格项目中的“听阈检查费”同时收取。</t>
  </si>
  <si>
    <t>310100012脑干听觉诱发电位</t>
  </si>
  <si>
    <t>012401000080001</t>
  </si>
  <si>
    <t>脑干听觉诱发电位费-床旁（加收）</t>
  </si>
  <si>
    <t>012401000090000</t>
  </si>
  <si>
    <t>体感诱发电位费</t>
  </si>
  <si>
    <t>通过刺激体感通路采集分析诱发电位。</t>
  </si>
  <si>
    <t>310100009
310100015体感诱发电位
感觉阈值测量</t>
  </si>
  <si>
    <t>012401000090001</t>
  </si>
  <si>
    <t>体感诱发电位费-床旁（加收）</t>
  </si>
  <si>
    <t>012401000100000</t>
  </si>
  <si>
    <t>运动诱发电位费</t>
  </si>
  <si>
    <t>通过刺激运动通路采集分析诱发电位。</t>
  </si>
  <si>
    <t>310100010
340100007运动诱发电位
电诊疗</t>
  </si>
  <si>
    <t>012401000110000</t>
  </si>
  <si>
    <t>睡眠神经多导监测费</t>
  </si>
  <si>
    <t>重点对睡眠状态下患者脑电、肌电、心电等电生理指标进行监测，同步监测患者体动、呼吸行为和功能。</t>
  </si>
  <si>
    <t>01便携睡眠神经多导监测减收</t>
  </si>
  <si>
    <t>不与呼吸系统类价格项目中的“睡眠呼吸监测费”同时收取。</t>
  </si>
  <si>
    <t>012401000110001</t>
  </si>
  <si>
    <t>睡眠神经多导监测费-便携睡眠神经多导监测</t>
  </si>
  <si>
    <t>012401000120000</t>
  </si>
  <si>
    <t>颅内压监测费（有创）</t>
  </si>
  <si>
    <t>通过有创方式监测颅内压变化。</t>
  </si>
  <si>
    <t>所定价格涵盖摆位、设备准备、安装、监测、记录、分析等步骤所需的人力资源和基本物质资源消耗。</t>
  </si>
  <si>
    <t>310100014
311202001颅内压监测
新生儿测颅压</t>
  </si>
  <si>
    <t>012401000130000</t>
  </si>
  <si>
    <t>颅内压监测费（无创）</t>
  </si>
  <si>
    <t>通过无创方式监测颅内压变化。</t>
  </si>
  <si>
    <t>3101000141无创颅内压监测</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</si>
  <si>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</si>
  <si>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</si>
  <si>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</si>
  <si>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</si>
  <si>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次指3根及以下血管，超过3根血管，每增加1根血管加收10%。超过8根血管，按8根血管收费。</t>
  </si>
  <si>
    <t>320600001经皮穿刺动脉置管全脑血管造影</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</si>
  <si>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</si>
  <si>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</si>
  <si>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</si>
  <si>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</si>
  <si>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次指4根及以下血管，超过4根血管，每增加1根血管加收5%。超过12根血管按12根血管收费。</t>
  </si>
  <si>
    <t>320600010脊髓动脉造影术</t>
  </si>
  <si>
    <t>013101000020000</t>
  </si>
  <si>
    <t>无创神经刺激治疗费</t>
  </si>
  <si>
    <t>通过仪器经颅电/磁刺激神经系统的相关部位。</t>
  </si>
  <si>
    <t>所定价格涵盖连接电极、设置参数、电/磁刺激治疗等步骤所需的人力资源和基本物质资源消耗。</t>
  </si>
  <si>
    <t>1.用于昏迷、意识功能障碍治疗时，不得同时收取康复类相关项目费用。
2.每日治疗超过2次的，按2次计费。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</si>
  <si>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</si>
  <si>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</si>
  <si>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</si>
  <si>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</si>
  <si>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</si>
  <si>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1.同一血管扩张颅内和颅外多处狭窄的按2根血管计价，颅内部分适用颅内血管加收。
2.脑静脉窦扩张适用颅内血管加收。
3.脑血管治疗后立即行造影确认治疗效果的，不得重复收取脑血管造影费用。
4.儿童加收30%。</t>
  </si>
  <si>
    <t>320600003经皮穿刺脑血管腔内球囊成形术</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</si>
  <si>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</si>
  <si>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</si>
  <si>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</si>
  <si>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</si>
  <si>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</si>
  <si>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</si>
  <si>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</si>
  <si>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</si>
  <si>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
5.儿童加收30%。</t>
  </si>
  <si>
    <t>320600004经皮穿刺脑血管腔内支架植入术</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</si>
  <si>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</si>
  <si>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</si>
  <si>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</si>
  <si>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</si>
  <si>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</si>
  <si>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</si>
  <si>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</si>
  <si>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</si>
  <si>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1.同一血管开通颅内和颅外多处闭塞的按2根血管计价，颅内部分适用颅内血管加收。
2.不与脑血管球囊扩张费（介入）和脑血管支架置入费（介入）同时收取。
3.治疗后立即行造影确认治疗效果的，不得重复收取造影费用。
4.儿童加收30%。</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</si>
  <si>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</si>
  <si>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</si>
  <si>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</si>
  <si>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</si>
  <si>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</si>
  <si>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</si>
  <si>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</si>
  <si>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</si>
  <si>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1.治疗后立即行造影确认治疗效果的，不得重复收取造影费用。
2.儿童加收30%。</t>
  </si>
  <si>
    <t>320600012经皮穿刺脑血管腔内血栓取出术</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</si>
  <si>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</si>
  <si>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</si>
  <si>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</si>
  <si>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</si>
  <si>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</si>
  <si>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</si>
  <si>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</si>
  <si>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320600005经皮穿刺脑血管腔内溶栓术</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</si>
  <si>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</si>
  <si>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</si>
  <si>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</si>
  <si>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</si>
  <si>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</si>
  <si>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</si>
  <si>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</si>
  <si>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</si>
  <si>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</si>
  <si>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1.栓塞超过3根血管的按3根血管收费。
2.治疗后立即行造影确认治疗效果的，不得重复收取造影费用。
3.儿童加收30%。</t>
  </si>
  <si>
    <t>320600002
320600007单纯脑动静脉瘘栓塞术
颈内动脉海绵窦瘘栓塞术</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</si>
  <si>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</si>
  <si>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</si>
  <si>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</si>
  <si>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</si>
  <si>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</si>
  <si>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</si>
  <si>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</si>
  <si>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320600008
330203003
320600013颅内动脉瘤栓塞术
颅内动脉瘤包裹术
颅内动脉瘤血流导向治疗术</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</si>
  <si>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</si>
  <si>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</si>
  <si>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</si>
  <si>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</si>
  <si>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</si>
  <si>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</si>
  <si>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</si>
  <si>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</si>
  <si>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</si>
  <si>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</si>
  <si>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</si>
  <si>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</si>
  <si>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</si>
  <si>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</si>
  <si>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</si>
  <si>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
3.开颅术中使用颅内电极临时监测的，不再收取该项目费用。
4.单独置入或更换电刺激器按25%收费。
5.儿童加收30%。</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</si>
  <si>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</si>
  <si>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</si>
  <si>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</si>
  <si>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</si>
  <si>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2.次指置入3个及3个以内电极，超过3个电极，每增加1个电极按加收5%。超过8个电极按8个电极收费。
3.同台手术不得同时收取“颅内电极取出费”。
4.单独置入或更换电刺激器按20%收费。
5.儿童加收30%。</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</si>
  <si>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</si>
  <si>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</si>
  <si>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</si>
  <si>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</si>
  <si>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</si>
  <si>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</si>
  <si>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1.单独取出电刺激器按20%收费。
2.儿童加收30%。</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</si>
  <si>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</si>
  <si>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</si>
  <si>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</si>
  <si>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</si>
  <si>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</si>
  <si>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</si>
  <si>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1.同台手术不得同时收取“侵入式脑机接口取出费”。
2.儿童加收30%。</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</si>
  <si>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</si>
  <si>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</si>
  <si>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</si>
  <si>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</si>
  <si>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</si>
  <si>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</si>
  <si>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</si>
  <si>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</si>
  <si>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</si>
  <si>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</si>
  <si>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</si>
  <si>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</si>
  <si>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</si>
  <si>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</si>
  <si>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</si>
  <si>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
3.单独置入或更换电刺激器按40%收费。
4.儿童加收30%。</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</si>
  <si>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</si>
  <si>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</si>
  <si>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</si>
  <si>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</si>
  <si>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</si>
  <si>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</si>
  <si>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</si>
  <si>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</si>
  <si>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</si>
  <si>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</si>
  <si>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</si>
  <si>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1.同台手术不得同时收取“周围神经电极取出费”。
2.单独置入或更换电刺激器按50%收费。
3.儿童加收30%。</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</si>
  <si>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</si>
  <si>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</si>
  <si>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</si>
  <si>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</si>
  <si>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</si>
  <si>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</si>
  <si>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</si>
  <si>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</si>
  <si>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</si>
  <si>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</si>
  <si>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</si>
  <si>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</si>
  <si>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</si>
  <si>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</si>
  <si>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</si>
  <si>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除本项目外，术中不得收取其他神经电生理检查项目费用。</t>
  </si>
  <si>
    <t>310100013
310100026
310100037
310100038
310100039
310100040术中颅神经监测
肌电图监测
临床操作的脑电引导
术中脑电监测
术中大脑皮层神经功能定位
癫痫源偶极子定位</t>
  </si>
  <si>
    <t>013302000180000</t>
  </si>
  <si>
    <t>颅内探查费</t>
  </si>
  <si>
    <t>通过手术探查颅内情况。</t>
  </si>
  <si>
    <t>所定价格涵盖手术计划、术区准备、消毒铺巾、开颅、探查、关颅、缝合、处理手术用具等步骤所需的人力资源和基本物质资源消耗。</t>
  </si>
  <si>
    <t>330201010
3302010100颅骨钻孔探查术（两孔以下）
颅骨钻孔探查术（两孔以上）</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</si>
  <si>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</si>
  <si>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</si>
  <si>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</si>
  <si>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</si>
  <si>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</si>
  <si>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</si>
  <si>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</si>
  <si>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</si>
  <si>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
3.儿童加收30%。</t>
  </si>
  <si>
    <t>310100017
310100018
310100019
330201004
330201005
330201013
330204018侧脑室穿刺术
枕大池穿刺术
硬脑膜下穿刺术
颅内硬膜外血肿引流术
脑脓肿穿刺引流术
慢性硬膜下血肿钻孔术
经皮穿刺骶神经囊肿治疗术
330201020脑室钻孔伴脑室引流术</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</si>
  <si>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</si>
  <si>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</si>
  <si>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</si>
  <si>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</si>
  <si>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</si>
  <si>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</si>
  <si>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</si>
  <si>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</si>
  <si>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</si>
  <si>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</si>
  <si>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330204020脑脊液置换术</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</si>
  <si>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</si>
  <si>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</si>
  <si>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</si>
  <si>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</si>
  <si>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</si>
  <si>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</si>
  <si>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
4.儿童加收30%。</t>
  </si>
  <si>
    <t>330204021欧玛亚（Omaya）管置入术</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</si>
  <si>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</si>
  <si>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</si>
  <si>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</si>
  <si>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</si>
  <si>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</si>
  <si>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</si>
  <si>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</si>
  <si>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</si>
  <si>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</si>
  <si>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</si>
  <si>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</si>
  <si>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1.不与“颅内储液装置置入费”、“颅内储液装置取出费”同时收取。
2.儿童加收30%。</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</si>
  <si>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</si>
  <si>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</si>
  <si>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</si>
  <si>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</si>
  <si>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</si>
  <si>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</si>
  <si>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330201008
330201016去颅骨骨瓣减压术
开颅内减压术</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</si>
  <si>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</si>
  <si>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</si>
  <si>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</si>
  <si>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</si>
  <si>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</si>
  <si>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</si>
  <si>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330201006
330201011
330201014
3302010140
330201015
330201021
330201022
330201034
330201044
330201047
330201059
330201060
3302010601
330203003开放性颅脑损伤清除术
经颅眶肿瘤切除术
颅内多发血肿清除术(外伤，同一部位)
颅内多发血肿清除术(外伤，非同一部位)
颅内血肿清除术(外伤)
颅内蛛网膜囊肿分流术或切除术
幕上浅部病变切除术
癫痫刀手术
脑囊虫摘除术
经颅内镜脑内异物摘除术
立体定向颅内肿物清除术
立体定向脑深部核团毁损术（一个靶点）
立体定向脑深部核团毁损术（两个以上靶点）
颅内动脉瘤包裹术</t>
  </si>
  <si>
    <t>013302000250001</t>
  </si>
  <si>
    <t>颅内病变切除费（常规）-儿童（加收）</t>
  </si>
  <si>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</si>
  <si>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</si>
  <si>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</si>
  <si>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2.儿童加收30%。</t>
  </si>
  <si>
    <t>3302010060
330201011
330201023
330201024
330201025
330201026
330201028
330201029
330201030
330201031
330201032
330201033
330201036
330201037
330201038
330201039
330201043
330201045
330201046
330201048
330203004
330203005
330203006开放性颅脑损伤清除术（含静脉窦破裂手术）
经颅眶肿瘤切除术
大静脉窦旁脑膜瘤切除＋血管窦重建术
幕上深部病变切除术
第四脑室肿瘤切除术
经颅内镜脑室肿瘤切除术
脑皮质切除术
大脑半球切除术
选择性杏仁核海马切除术
胼胝体切开术
多处软脑膜下横纤维切断术
癫痫病灶切除术
小脑半球病变切除术
脑干肿瘤切除术
鞍区占位病变切除术
垂体瘤切除术
经脑室镜胶样囊肿切除术
经颅内镜经鼻蝶垂体肿瘤切除术
经颅内镜脑内囊肿造口术
经颅内镜脑室脉络丛烧灼术
颅内巨大动静脉畸形栓塞后切除术
颅内动静脉畸形切除术
脑动脉瘤动静脉畸形切除术</t>
  </si>
  <si>
    <t>013302000260001</t>
  </si>
  <si>
    <t>颅内病变切除费（复杂）-儿童（加收）</t>
  </si>
  <si>
    <t>013302000270000</t>
  </si>
  <si>
    <t>颅底病变切除费（常规）</t>
  </si>
  <si>
    <t>通过手术切除或清除颅底病变。</t>
  </si>
  <si>
    <t>330201039
330201054垂体瘤切除术
经口齿状突切切除术</t>
  </si>
  <si>
    <t>013302000270001</t>
  </si>
  <si>
    <t>颅底病变切除费（常规）-儿童（加收）</t>
  </si>
  <si>
    <t>013302000280000</t>
  </si>
  <si>
    <t>颅底病变切除费（复杂）</t>
  </si>
  <si>
    <t>通过手术切除或清除颅底的复杂病变。</t>
  </si>
  <si>
    <t>1.本项目所称“复杂”指：病变累及硬膜内的脑与神经结构、累及重要的脑血管（浅部及深部动静脉、静脉窦）、血管病变、多个病灶切除、病变最大径大于30mm、病变弥散。
2.儿童加收30%。</t>
  </si>
  <si>
    <t>330201027
330201040
330201041桥小脑角肿瘤切除术
经口腔入路颅底斜坡肿瘤切除术
颅底肿瘤切除术</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</si>
  <si>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</si>
  <si>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</si>
  <si>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</si>
  <si>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</si>
  <si>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</si>
  <si>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</si>
  <si>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1.不与“颅骨修复费”、“颅骨重建费”同时收取。
2.儿童加收30%。</t>
  </si>
  <si>
    <t>330201002
330201056颅骨骨瘤切除术
骨纤维异常增殖切除整形术</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</si>
  <si>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</si>
  <si>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</si>
  <si>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</si>
  <si>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</si>
  <si>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</si>
  <si>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</si>
  <si>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1.不与“颅骨病变切除费”、“颅骨重建费”同时收取。
2.儿童加收30%。</t>
  </si>
  <si>
    <t>330201007
330201009颅骨凹陷骨折复位术
颅骨修补术</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</si>
  <si>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</si>
  <si>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</si>
  <si>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</si>
  <si>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</si>
  <si>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</si>
  <si>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</si>
  <si>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1.不与“颅骨病变切除费”、“颅骨修复费”同时收取。
2.儿童加收30%。</t>
  </si>
  <si>
    <t>330201055
330201057颅缝骨化症整形术
颅缝再造术</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</si>
  <si>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</si>
  <si>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</si>
  <si>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</si>
  <si>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</si>
  <si>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</si>
  <si>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</si>
  <si>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01脑脊液漏修补</t>
  </si>
  <si>
    <t>330202018
经颅脑脊液耳漏修补术</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</si>
  <si>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</si>
  <si>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</si>
  <si>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</si>
  <si>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</si>
  <si>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</si>
  <si>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</si>
  <si>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</si>
  <si>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</si>
  <si>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</si>
  <si>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</si>
  <si>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330201042
330201046经颅内镜第三脑室底造瘘术
经颅内镜脑内囊肿造口术</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</si>
  <si>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</si>
  <si>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</si>
  <si>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</si>
  <si>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</si>
  <si>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</si>
  <si>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</si>
  <si>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</si>
  <si>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</si>
  <si>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</si>
  <si>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</si>
  <si>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330201052脑脊膜膨出修补术</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</si>
  <si>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</si>
  <si>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</si>
  <si>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</si>
  <si>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</si>
  <si>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</si>
  <si>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</si>
  <si>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</si>
  <si>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1.次指1个动脉瘤，每增加1个动脉瘤加收20%。
2.大型动脉瘤指最大径15mm以上。
3.儿童加收30%。</t>
  </si>
  <si>
    <t>330203002
330203003颅内动脉瘤夹闭术（一个动脉瘤）
颅内动脉瘤包裹术</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</si>
  <si>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</si>
  <si>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</si>
  <si>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</si>
  <si>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</si>
  <si>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</si>
  <si>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</si>
  <si>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</si>
  <si>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</si>
  <si>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</si>
  <si>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</si>
  <si>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</si>
  <si>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1.次指1条血管，每增加1条血管加收50%。
2.儿童加收30%。</t>
  </si>
  <si>
    <t>330203011
330203012颈总动脉大脑中动脉吻合术
颅外内动脉搭桥术</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</si>
  <si>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</si>
  <si>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</si>
  <si>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</si>
  <si>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</si>
  <si>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</si>
  <si>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</si>
  <si>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</si>
  <si>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</si>
  <si>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330203015
330201023
330201050
330201058颅内血管重建术
大静脉窦旁脑膜瘤切除＋血管窦重建术
海绵窦瘘直接手术
大网膜颅内移植术</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</si>
  <si>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</si>
  <si>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</si>
  <si>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</si>
  <si>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</si>
  <si>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</si>
  <si>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</si>
  <si>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</si>
  <si>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</si>
  <si>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</si>
  <si>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</si>
  <si>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</si>
  <si>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1.同台手术不得同时收取“脑脊液分流装置取出费”。
2.儿童加收30%。</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</si>
  <si>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</si>
  <si>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</si>
  <si>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</si>
  <si>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</si>
  <si>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</si>
  <si>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</si>
  <si>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</si>
  <si>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1.需开颅取出脑脊液分流装置的可加收颅内探查费。
2.儿童加收30%。</t>
  </si>
  <si>
    <t>3302010191侧脑室-腹腔分流术后引流管拔出术</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</si>
  <si>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</si>
  <si>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</si>
  <si>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</si>
  <si>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</si>
  <si>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</si>
  <si>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</si>
  <si>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1.同台手术不得同时收取“颅内压监测探头取出费”。
2.儿童加收30%。</t>
  </si>
  <si>
    <t>330201018颅内压监护传感器置放术</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</si>
  <si>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</si>
  <si>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</si>
  <si>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</si>
  <si>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</si>
  <si>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</si>
  <si>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</si>
  <si>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</si>
  <si>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</si>
  <si>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</si>
  <si>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</si>
  <si>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</si>
  <si>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</si>
  <si>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</si>
  <si>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</si>
  <si>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</si>
  <si>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330204006椎管内脓肿切开引流术</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</si>
  <si>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</si>
  <si>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</si>
  <si>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</si>
  <si>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</si>
  <si>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</si>
  <si>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</si>
  <si>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330204002脊髓空洞症内引流术</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</si>
  <si>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</si>
  <si>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</si>
  <si>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</si>
  <si>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</si>
  <si>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</si>
  <si>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</si>
  <si>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</si>
  <si>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</si>
  <si>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</si>
  <si>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</si>
  <si>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</si>
  <si>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1.本项目所称“复杂”指：病变范围大于一个椎体长度、远离脊髓表面或位于脊髓前方、血管病变、多个病灶切除、病变弥散。
2.儿童加收30%。</t>
  </si>
  <si>
    <t>013302000450001</t>
  </si>
  <si>
    <t>髓内病变切除费（复杂）-儿童（加收）</t>
  </si>
  <si>
    <t>013302000460000</t>
  </si>
  <si>
    <t>髓外病变切除费（常规）</t>
  </si>
  <si>
    <t>通过手术切除脊髓外病变。</t>
  </si>
  <si>
    <t>330204008
330204009脊髓硬膜外病变切除术
髓外硬脊膜下病变切除术</t>
  </si>
  <si>
    <t>013302000460001</t>
  </si>
  <si>
    <t>髓外病变切除费（常规）-儿童（加收）</t>
  </si>
  <si>
    <t>013302000470000</t>
  </si>
  <si>
    <t>髓外病变切除费（复杂）</t>
  </si>
  <si>
    <t>通过手术切除脊髓外复杂病变。</t>
  </si>
  <si>
    <t>1.本项目所称“复杂”指：病变范围大于两个椎体长度、位于椎管前方、血管性病变、椎管内外沟通、病变弥散。
2.儿童加收30%。</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</si>
  <si>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</si>
  <si>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</si>
  <si>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</si>
  <si>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</si>
  <si>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</si>
  <si>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</si>
  <si>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330203007
3302030070
330203010颈内动脉内膜剥脱术
颈内动脉内膜剥脱术（含行动脉成形术）
颈内动脉外膜剥脱术</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</si>
  <si>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</si>
  <si>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</si>
  <si>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</si>
  <si>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</si>
  <si>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</si>
  <si>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</si>
  <si>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330203008
3302030080椎动脉内膜剥脱术
椎动脉内膜剥脱术（含行动脉成形术）</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</si>
  <si>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</si>
  <si>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</si>
  <si>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</si>
  <si>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</si>
  <si>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</si>
  <si>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</si>
  <si>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330203013颞肌颞浅动脉贴敷术</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</si>
  <si>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</si>
  <si>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</si>
  <si>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</si>
  <si>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</si>
  <si>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</si>
  <si>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</si>
  <si>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330203014颈动脉结扎术</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</si>
  <si>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</si>
  <si>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</si>
  <si>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</si>
  <si>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</si>
  <si>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</si>
  <si>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</si>
  <si>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</si>
  <si>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3101000272神经阻滞治疗003302000000002神经刺激器引导下神经定位</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</si>
  <si>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</si>
  <si>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</si>
  <si>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</si>
  <si>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</si>
  <si>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</si>
  <si>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</si>
  <si>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
3.儿童加收30%。</t>
  </si>
  <si>
    <t>330202001
330202005
330202006
330202014
330202015
330202016
330202017三叉神经感觉后根切断术
颞部开颅三叉神经节切断术
迷路后三叉神经切断术
经迷路前庭神经切断术
迷路后前庭神经切断术
经内镜前庭神经切断术
经乙状窦后进路神经切断术</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</si>
  <si>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</si>
  <si>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</si>
  <si>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</si>
  <si>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</si>
  <si>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</si>
  <si>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</si>
  <si>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
3.儿童加收30%。</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</si>
  <si>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</si>
  <si>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</si>
  <si>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</si>
  <si>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</si>
  <si>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</si>
  <si>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
3.儿童加收30%。</t>
  </si>
  <si>
    <t>330204015
330204016
331002013
331007018胸腰交感神经节切断术
经胸腔镜交感神经链切除术
胃迷走神经切断术
胰腺周围神经切除术</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</si>
  <si>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</si>
  <si>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</si>
  <si>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</si>
  <si>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</si>
  <si>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</si>
  <si>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
3.儿童加收30%。</t>
  </si>
  <si>
    <t>331502010
331502014闭孔神经切断术
神经纤维部分切断术</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</si>
  <si>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</si>
  <si>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</si>
  <si>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</si>
  <si>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</si>
  <si>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</si>
  <si>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</si>
  <si>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
3.儿童加收30%。</t>
  </si>
  <si>
    <t>330202007
330202011
330201017
330409024
330603004
330603005颅神经微血管减压术
面神经松解减压术
经颅视神经管减压术
视神经减压术
经鼻视神经减压术
鼻外视神经减压术</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</si>
  <si>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</si>
  <si>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</si>
  <si>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</si>
  <si>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</si>
  <si>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</si>
  <si>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</si>
  <si>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3.不得与同部位其他手术同时收费。
4.儿童加收30%。</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</si>
  <si>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</si>
  <si>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</si>
  <si>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</si>
  <si>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</si>
  <si>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</si>
  <si>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
3.每增加1根神经加收20%，单次手术最多加收1次。
4.不得与同部位其他手术同时收费。
5.儿童加收30%。</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</si>
  <si>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</si>
  <si>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</si>
  <si>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</si>
  <si>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</si>
  <si>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</si>
  <si>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3.肢体神经松解按照骨骼肌肉系统类价格项目中的“肢体神经松解费”收取。
4.每增加1根神经加收50%，单次手术最多加收1次。
5.儿童加收30%。</t>
  </si>
  <si>
    <t>310100029
310100034
310100035
330202002
330202003
330202004
330202011
331502008
B330202019神经根射频镇痛术
神经毁损术
交感神经节毁损术
三叉神经周围支切断术或封闭术
三叉神经撕脱术
三叉神经干鞘膜内注射术
面神经松解减压术
周围神经嵌压松解术
经皮穿刺三叉神经微球囊压迫术</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</si>
  <si>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</si>
  <si>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</si>
  <si>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</si>
  <si>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</si>
  <si>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</si>
  <si>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</si>
  <si>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1.每增加1根神经加收50%。
2.儿童加收30%。</t>
  </si>
  <si>
    <t>330202008
330202009
330202010
330202012
330202013面神经简单修复术
面神经吻合术
面神经跨面移植术
经耳面神经梳理术
面神经周围神经移植术</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</si>
  <si>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</si>
  <si>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</si>
  <si>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</si>
  <si>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</si>
  <si>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</si>
  <si>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</si>
  <si>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330204019马尾神经吻合术</t>
  </si>
  <si>
    <t>013302000610001</t>
  </si>
  <si>
    <t>周围神经修复吻合费-儿童（加收）</t>
  </si>
  <si>
    <t>泌尿系统</t>
  </si>
  <si>
    <t>使用说明：
1.本类项目以泌尿系统为重点，按照泌尿系统诊查、治疗、手术相关主要环节的服务产出设立医疗服务价格项目。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除基本物耗以外的可收费医用耗材，按照实际采购价格零差率销售。
6.本类项目价格构成中所称的“穿刺”为主项操作涉及的必要穿刺步骤。
7.本类项目中涉及“包括……”“…… 等”的，属于开放型表述，所指对象不仅局限于表述中列明的事项，也包括未列明的同类事项。
8.本类项目中未尽事项，在辅助操作类等其他立项指南中单独列示。
9.本类项目中价格项目可应用人工智能辅助进行的，可直接按主项目收费，不同时收费。
10.本类项目所称的“儿童”，指6周岁及以下，周岁的计算方法以法律的相关规定为准”。
11.手术类治疗项目的计费方式执行我省现行价格规范“手术总说明（项目编码：33）”(具体项目有明确规定的从其规定）。</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</si>
  <si>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</si>
  <si>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</si>
  <si>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</si>
  <si>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</si>
  <si>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</si>
  <si>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311000014肾盂测压</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</si>
  <si>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</si>
  <si>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</si>
  <si>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</si>
  <si>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</si>
  <si>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仅做“尿流率检测”检查时按25%收取</t>
  </si>
  <si>
    <t>311000038
311000039尿流率检测
尿流动力学检测</t>
  </si>
  <si>
    <t>012411000030000</t>
  </si>
  <si>
    <t>泌尿系镜检查费（肾镜）</t>
  </si>
  <si>
    <t>通过肾镜观察和诊断泌尿系统疾病。</t>
  </si>
  <si>
    <t>所定价格涵盖消毒、插管、扩张通道、观察、出具报告、处理用物、必要时穿刺等步骤所需的人力资源和基本物质资源消耗。</t>
  </si>
  <si>
    <t>311000018经皮肾盂镜检查</t>
  </si>
  <si>
    <t>012411000040000</t>
  </si>
  <si>
    <t>泌尿系镜检查费（输尿管镜）</t>
  </si>
  <si>
    <t>通过输尿管镜观察和诊断泌尿系统疾病。</t>
  </si>
  <si>
    <t>所定价格涵盖消毒、插管、扩张通道、观察、出具报告、处理用物等步骤所需的人力资源和基本物质资源消耗。</t>
  </si>
  <si>
    <t>01精囊镜检查</t>
  </si>
  <si>
    <t>311000020经尿道输尿管镜检查</t>
  </si>
  <si>
    <t>012411000040100</t>
  </si>
  <si>
    <t>泌尿系镜检查费（输尿管镜）-精囊镜检查（扩展）</t>
  </si>
  <si>
    <t>012411000050000</t>
  </si>
  <si>
    <t>泌尿系镜检查费（膀胱镜尿道镜）</t>
  </si>
  <si>
    <t>通过膀胱镜尿道镜观察和诊断泌尿系统疾病。</t>
  </si>
  <si>
    <t>311000034膀胱镜尿道镜检查</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</si>
  <si>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</si>
  <si>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</si>
  <si>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</si>
  <si>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</si>
  <si>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</si>
  <si>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</si>
  <si>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</si>
  <si>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</si>
  <si>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311100003
311100020夜间阴茎胀大试验
夜间阴茎勃起监测</t>
  </si>
  <si>
    <t>012412000030000</t>
  </si>
  <si>
    <t>阴茎超声血流图检查费</t>
  </si>
  <si>
    <t>对患者阴茎海绵体内血流情况进行检测。</t>
  </si>
  <si>
    <t>所定价格涵盖消毒、设备准备、检测、诊断、出具报告、处理用物等步骤所需的人力资源和基本物质资源消耗。</t>
  </si>
  <si>
    <t>311100004
311100011阴茎超声血流图检查
阴茎动脉测压术</t>
  </si>
  <si>
    <t>012412000040000</t>
  </si>
  <si>
    <t>阴茎勃起神经检查费</t>
  </si>
  <si>
    <t>通过各种方式对患者勃起相关神经进行检测。</t>
  </si>
  <si>
    <t>所定价格涵盖消毒、设备准备、检测、读取结果、出具报告、处理用物等步骤所需的人力资源和基本物质资源消耗。</t>
  </si>
  <si>
    <t>311100005阴茎勃起神经检查</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</si>
  <si>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</si>
  <si>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</si>
  <si>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</si>
  <si>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</si>
  <si>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第二次起碎石按全价50%计价，计费不超过3次。</t>
  </si>
  <si>
    <t>311000040体外冲击波碎石</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</si>
  <si>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</si>
  <si>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</si>
  <si>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</si>
  <si>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</si>
  <si>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</si>
  <si>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311000019
311000037
331103027
311000024
311000025
331201007
311000030
s320900002经皮肾盂镜取石术
经尿道治疗尿失禁
经尿道膀胱碎石取石术
经膀胱镜输尿管扩张术
经输尿管镜输尿管扩张术
经尿道前列腺气囊扩张术
膀胱注射
经皮穿刺输尿管狭窄扩张术</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</si>
  <si>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</si>
  <si>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</si>
  <si>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</si>
  <si>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</si>
  <si>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</si>
  <si>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 xml:space="preserve">331103027
311000026
311000019
s331102001
s331102003
311000035
经尿道膀胱碎石取石术
经输尿管镜碎石取石术
经皮肾盂镜取石术
泌尿系统结石气压弹道碎石取石术
经输尿管镜输尿管结石钬激光治疗术
经膀胱镜尿道镜特殊治疗
</t>
  </si>
  <si>
    <t>013311000040000</t>
  </si>
  <si>
    <t>泌尿系异物取出费</t>
  </si>
  <si>
    <t>通过手术从下尿路取出异物。</t>
  </si>
  <si>
    <t>所定价格涵盖手术计划、术区准备、消毒、取出异物、缝合、处理用物等步骤所需的人力资源和基本物质资源消耗。</t>
  </si>
  <si>
    <t xml:space="preserve">01上尿路加收50% </t>
  </si>
  <si>
    <t>1.本项目中的“上尿路”指：肾脏及输尿管。
2.儿童加收30%。</t>
  </si>
  <si>
    <t>331104005尿道切开取石术</t>
  </si>
  <si>
    <t>013311000040011</t>
  </si>
  <si>
    <t>泌尿系异物取出费-儿童（加收）</t>
  </si>
  <si>
    <t>013311000040001</t>
  </si>
  <si>
    <t>泌尿系异物取出费-上尿路（加收）</t>
  </si>
  <si>
    <t>013311000050000</t>
  </si>
  <si>
    <t>泌尿系取石费</t>
  </si>
  <si>
    <t>通过手术从下尿路取出结石。</t>
  </si>
  <si>
    <t>所定价格涵盖手术计划、术区准备、消毒、取石、缝合、处理用物等步骤所需的人力资源和基本物质资源消耗。</t>
  </si>
  <si>
    <t>01上尿路加收50%</t>
  </si>
  <si>
    <t>331103001
331104005
3311020070
331101016
331102007
s331102002
膀胱切开取石术
尿道切开取石术
经腹腔镜输尿管切开取石术
肾切开取石术
输尿管切开取石术
经皮肾微造瘘碎石术</t>
  </si>
  <si>
    <t>013311000050011</t>
  </si>
  <si>
    <t>泌尿系取石费-儿童（加收）</t>
  </si>
  <si>
    <t>013311000050001</t>
  </si>
  <si>
    <t>泌尿系取石费-上尿路（加收）</t>
  </si>
  <si>
    <t>013311000060000</t>
  </si>
  <si>
    <t>泌尿系造瘘费</t>
  </si>
  <si>
    <t>通过手术建立泌尿系与皮肤的瘘道。</t>
  </si>
  <si>
    <t>所定价格涵盖手术计划、术区准备、消毒、穿刺、建立瘘道、引流、缝合、处理用物等步骤所需的人力资源和基本物质资源消耗。</t>
  </si>
  <si>
    <t>01上尿路加收30%</t>
  </si>
  <si>
    <t xml:space="preserve">311000033
331103005
331104017
s320900001
331101013
311000022
311000015膀胱穿刺造瘘术
膀胱造瘘术
尿道会阴造口术
经皮穿刺肾脏置管引流术
肾实质切开造瘘术
经皮输尿管内管置入术
肾穿刺术
</t>
  </si>
  <si>
    <t>013311000060011</t>
  </si>
  <si>
    <t>泌尿系造瘘费-儿童（加收）</t>
  </si>
  <si>
    <t>013311000060001</t>
  </si>
  <si>
    <t>泌尿系造瘘费-上尿路（加收）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</si>
  <si>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</si>
  <si>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</si>
  <si>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</si>
  <si>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</si>
  <si>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01膀胱子宫瘘修补
11膀胱阴道瘘修补</t>
  </si>
  <si>
    <t>331104015
331104018
331004028尿道直肠瘘修补术
尿道瘘修补术
尾路肛门成形术</t>
  </si>
  <si>
    <t>013311000070001</t>
  </si>
  <si>
    <t>泌尿道瘘修补费-儿童（加收）</t>
  </si>
  <si>
    <t>013311000070100</t>
  </si>
  <si>
    <t>泌尿道瘘修补费-膀胱子宫瘘修补（扩展）</t>
  </si>
  <si>
    <t>013311000071100</t>
  </si>
  <si>
    <t>泌尿道瘘修补费-膀胱阴道瘘修补（扩展）</t>
  </si>
  <si>
    <t>331103019
331104014
膀胱阴道瘘修补术
尿道阴道瘘修补术</t>
  </si>
  <si>
    <t>013311000080000</t>
  </si>
  <si>
    <t>肾穿刺费</t>
  </si>
  <si>
    <t>通过手术穿刺肾脏进行治疗。</t>
  </si>
  <si>
    <t>所定价格涵盖手术计划、术区准备、消毒、穿刺、闭合通路、处理用物等步骤所需的人力资源和基本物质资源消耗。</t>
  </si>
  <si>
    <t>01肾周脓肿引流加收100%</t>
  </si>
  <si>
    <t>01肾封闭</t>
  </si>
  <si>
    <t>311000015肾穿刺术</t>
  </si>
  <si>
    <t>013311000080011</t>
  </si>
  <si>
    <t>肾穿刺费-儿童（加收）</t>
  </si>
  <si>
    <t>013311000080001</t>
  </si>
  <si>
    <t>肾穿刺费-肾周脓肿引流（加收）</t>
  </si>
  <si>
    <t>311000017
311000016肾周脓肿引流术
肾封闭术</t>
  </si>
  <si>
    <t>013311000080100</t>
  </si>
  <si>
    <t>肾穿刺费-肾封闭（扩展）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</si>
  <si>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</si>
  <si>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</si>
  <si>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</si>
  <si>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</si>
  <si>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331101005肾周围淋巴管剥脱术</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</si>
  <si>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</si>
  <si>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</si>
  <si>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</si>
  <si>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</si>
  <si>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</si>
  <si>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</si>
  <si>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331101004肾包膜剥脱术</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</si>
  <si>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</si>
  <si>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</si>
  <si>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</si>
  <si>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</si>
  <si>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</si>
  <si>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</si>
  <si>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331101012融合肾分解术</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</si>
  <si>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</si>
  <si>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</si>
  <si>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</si>
  <si>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</si>
  <si>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</si>
  <si>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</si>
  <si>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331101001肾破裂修补术</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</si>
  <si>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</si>
  <si>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</si>
  <si>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</si>
  <si>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</si>
  <si>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</si>
  <si>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</si>
  <si>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331101014
331101015
3311010140肾囊肿切除术
多囊肾去顶减压术
经腹腔镜肾囊肿去顶术</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</si>
  <si>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</si>
  <si>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</si>
  <si>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</si>
  <si>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</si>
  <si>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</si>
  <si>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</si>
  <si>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01巨大病灶加收80%</t>
  </si>
  <si>
    <t>1.本项目中的“巨大病灶”指：病灶最大径≥4cm。
2.儿童加收30%。</t>
  </si>
  <si>
    <t>331101009
331101007
331101025
331101006肾部分切除术
肾肿瘤剔除术
肾肿瘤腔静脉内瘤栓切取术
肾周围粘连分解术</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</si>
  <si>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</si>
  <si>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</si>
  <si>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</si>
  <si>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</si>
  <si>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</si>
  <si>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</si>
  <si>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 xml:space="preserve">311000023
331101010
331101008
331101006
3311010080经输尿管镜肿瘤切除术
根治性肾切除术
肾切除术
肾周围粘连分解术
经腹腔镜肾切除术
</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</si>
  <si>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</si>
  <si>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</si>
  <si>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</si>
  <si>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</si>
  <si>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</si>
  <si>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</si>
  <si>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01肾上腺嗜铬细胞瘤切除加收50%</t>
  </si>
  <si>
    <t>330300021
3303000211
s330300001
330300022
330300023肾上腺切除术
经腹腔镜肾上腺切除术
经腹腔镜肾上腺囊肿切除术
肾上腺嗜铬细胞瘤切除术
恶性嗜铬细胞瘤根治术</t>
  </si>
  <si>
    <t>013311000160011</t>
  </si>
  <si>
    <t>肾上腺部分切除费-儿童（加收）</t>
  </si>
  <si>
    <t>013311000160001</t>
  </si>
  <si>
    <t>肾上腺部分切除费-肾上腺嗜铬细胞瘤切除（加收）</t>
  </si>
  <si>
    <t>013311000170000</t>
  </si>
  <si>
    <t>肾上腺全切费</t>
  </si>
  <si>
    <t>通过手术切除单侧全部肾上腺。</t>
  </si>
  <si>
    <t>所定价格涵盖手术计划、术区准备、切开、探查、切除肾上腺、检查、关闭、缝合、处理用物等步骤所需的人力资源和基本物质资源消耗。</t>
  </si>
  <si>
    <t xml:space="preserve">01肾上腺嗜铬细胞瘤切除加收50%
</t>
  </si>
  <si>
    <t>330300021
3303000211肾上腺切除术
经腹腔镜肾上腺切除术</t>
  </si>
  <si>
    <t>013311000170011</t>
  </si>
  <si>
    <t>肾上腺全切费-儿童（加收）</t>
  </si>
  <si>
    <t>013311000170001</t>
  </si>
  <si>
    <t>肾上腺全切费-肾上腺嗜铬细胞瘤切除（加收）</t>
  </si>
  <si>
    <t xml:space="preserve">330300022
330300023肾上腺嗜铬细胞瘤切除术
恶性嗜铬细胞瘤根治术
</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</si>
  <si>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</si>
  <si>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</si>
  <si>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</si>
  <si>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</si>
  <si>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01异种器官</t>
  </si>
  <si>
    <t>330300025肾上腺组织自体移植术</t>
  </si>
  <si>
    <t>013311000180001</t>
  </si>
  <si>
    <t>肾上腺移植费-儿童（加收）</t>
  </si>
  <si>
    <t>013311000180100</t>
  </si>
  <si>
    <t>肾上腺移植费-异种器官（扩展）</t>
  </si>
  <si>
    <t>330300024微囊化牛肾上腺嗜铬细胞（BCC）移植术</t>
  </si>
  <si>
    <t>013311000190000</t>
  </si>
  <si>
    <t>输尿管部分切除费</t>
  </si>
  <si>
    <t>通过手术切除输尿管部分组织。</t>
  </si>
  <si>
    <t>所定价格涵盖手术计划、术区准备、消毒、切开、切除、吻合、关闭、缝合、处理用物等步骤所需的人力资源和基本物质资源消耗。</t>
  </si>
  <si>
    <t xml:space="preserve">331102004
331102008
331102014
331102010
331102011
331102009
331203012
3311020051
331102012肾下盏输尿管吻合术
输尿管损伤修补术
输尿管乙状结肠吻合术
输尿管开口囊肿切除术
输尿管残端切除术
输尿管狭窄段切除再吻合术
输尿管间嵴切除术
经腹腔镜肾盂输尿管成形术
输尿管膀胱再植术
</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</si>
  <si>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</si>
  <si>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</si>
  <si>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</si>
  <si>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</si>
  <si>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</si>
  <si>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</si>
  <si>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331101011
331102001
3311020010重复肾重复输尿管切除术
肾盂癌根治术
经腹腔镜肾盂癌根治术</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</si>
  <si>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</si>
  <si>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</si>
  <si>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</si>
  <si>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</si>
  <si>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</si>
  <si>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</si>
  <si>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 xml:space="preserve">311000027
311000021
311000028
s320900003
311000029经膀胱镜输尿管支架置入术
经膀胱镜输尿管插管术
经输尿管镜支架置入术
经皮穿刺输尿管支架置入术
输尿管支架管冲洗
</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</si>
  <si>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</si>
  <si>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</si>
  <si>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</si>
  <si>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</si>
  <si>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</si>
  <si>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</si>
  <si>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311000028
311000027经输尿管镜支架置入术
经膀胱镜输尿管支架置入术</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</si>
  <si>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</si>
  <si>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</si>
  <si>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</si>
  <si>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</si>
  <si>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</si>
  <si>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</si>
  <si>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331103022
3311030220
331104022
331103023膀胱颈悬吊术
经腹腔镜膀胱颈悬吊术
尿道悬吊延长术
神经性膀胱腹直肌移位术</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</si>
  <si>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</si>
  <si>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</si>
  <si>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</si>
  <si>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</si>
  <si>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</si>
  <si>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</si>
  <si>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311000031
311000030膀胱灌注
膀胱注射</t>
  </si>
  <si>
    <t>013311000240001</t>
  </si>
  <si>
    <t>膀胱灌注费-儿童（加收）</t>
  </si>
  <si>
    <t>013311000250000</t>
  </si>
  <si>
    <t>膀胱修补费</t>
  </si>
  <si>
    <t>通过手术修补膀胱。</t>
  </si>
  <si>
    <t xml:space="preserve">331103016
3311030160
331103017
331103018膀胱破裂修补术
经腹腔镜膀胱破裂修补术
膀胱膨出修补术
膀胱外翻成形术
</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</si>
  <si>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</si>
  <si>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</si>
  <si>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</si>
  <si>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</si>
  <si>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</si>
  <si>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</si>
  <si>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 xml:space="preserve">331103021
331103020膀胱颈重建术
膀胱颈部Y—V成型术
</t>
  </si>
  <si>
    <t>013311000260001</t>
  </si>
  <si>
    <t>膀胱颈重建费-儿童（加收）</t>
  </si>
  <si>
    <t>013311000270000</t>
  </si>
  <si>
    <t>膀胱部分切除费</t>
  </si>
  <si>
    <t>通过手术切除病变部分膀胱。</t>
  </si>
  <si>
    <t>01脐尿管肿瘤切除加收20%</t>
  </si>
  <si>
    <t xml:space="preserve">331103003
331103002
331103015
331103024
331103004
331103025膀胱部分切除术
膀胱憩室切除术
膀胱瘘管切除术
脐尿管瘘切除术
膀胱切开肿瘤烧灼术
经膀胱镜膀胱颈电切术
</t>
  </si>
  <si>
    <t>013311000270001</t>
  </si>
  <si>
    <t>膀胱部分切除费-儿童（加收）</t>
  </si>
  <si>
    <t>013311000270011</t>
  </si>
  <si>
    <t>膀胱部分切除费-脐尿管肿瘤切除（加收）</t>
  </si>
  <si>
    <t>331103028脐尿管肿瘤切除术</t>
  </si>
  <si>
    <t>013311000280000</t>
  </si>
  <si>
    <t>膀胱全切除费</t>
  </si>
  <si>
    <t>通过手术切除全部膀胱。</t>
  </si>
  <si>
    <t>013311000280100</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</si>
  <si>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</si>
  <si>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</si>
  <si>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</si>
  <si>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</si>
  <si>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</si>
  <si>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01保留性神经加收20%</t>
  </si>
  <si>
    <t>1.男性需切除膀胱、前列腺、精囊腺；女性需切除膀胱、子宫、卵巢、阴道。
2.儿童加收30%。</t>
  </si>
  <si>
    <t>331103006根治性膀胱全切除术</t>
  </si>
  <si>
    <t>013311000290011</t>
  </si>
  <si>
    <t>根治性膀胱全切除费-儿童（加收）</t>
  </si>
  <si>
    <t>013311000290001</t>
  </si>
  <si>
    <t>根治性膀胱全切除费-保留性神经（加收）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</si>
  <si>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</si>
  <si>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</si>
  <si>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</si>
  <si>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</si>
  <si>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331201008经尿道前列腺支架植入术</t>
  </si>
  <si>
    <t>013311000300001</t>
  </si>
  <si>
    <t>尿道支架置入费-儿童（加收）</t>
  </si>
  <si>
    <t>013311000310000</t>
  </si>
  <si>
    <t>尿道支架取出费</t>
  </si>
  <si>
    <t>通过手术取出尿道支架。</t>
  </si>
  <si>
    <t>331201008经尿道前列腺支架置入术</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</si>
  <si>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</si>
  <si>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</si>
  <si>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</si>
  <si>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</si>
  <si>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</si>
  <si>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</si>
  <si>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 xml:space="preserve">331104020
331104010
331104007
331104012
331104009
331104006
331104008
331104019
3311040071尿道粘膜脱垂切除术
尿道旁腺囊肿摘除术
尿道狭窄瘢痕切除术
重复尿道切除术
尿道憩室切除术
尿道瓣膜电切术
尿道良性肿物切除术
尿道瓣膜切除成型术
经尿道镜尿道狭窄瘢痕切除术
</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</si>
  <si>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</si>
  <si>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</si>
  <si>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</si>
  <si>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</si>
  <si>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</si>
  <si>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</si>
  <si>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 xml:space="preserve">331103007
331104011
3311040110膀胱尿道全切除术
尿道癌根治术
尿道癌根治切除术
</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</si>
  <si>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</si>
  <si>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</si>
  <si>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</si>
  <si>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</si>
  <si>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</si>
  <si>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</si>
  <si>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1.采用金属尿道探子进行尿道扩张，按此项目收费。
2.儿童加收30%。</t>
  </si>
  <si>
    <t>311000036尿道狭窄扩张术</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</si>
  <si>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</si>
  <si>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</si>
  <si>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</si>
  <si>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</si>
  <si>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</si>
  <si>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</si>
  <si>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331104026
331104025
331104027
331104023
331104024
331104028尿道下裂修复术
尿道下裂阴茎下弯矫治术
尿道上裂修复术
尿道下裂Ⅰ期成型术
尿道下裂Ⅱ期成型术
尿道上裂膀胱外翻矫治术</t>
  </si>
  <si>
    <t>013311000350001</t>
  </si>
  <si>
    <t>尿道裂成形费（常规）-儿童（加收）</t>
  </si>
  <si>
    <t>013311000360000</t>
  </si>
  <si>
    <t>尿道裂成形费（复杂）</t>
  </si>
  <si>
    <t>通过手术使复杂尿道裂恢复正常位置。</t>
  </si>
  <si>
    <t>1.本项目中的“复杂”指：需横断尿板、重建尿道、增加防水层的情况。
2.儿童加收30%。</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</si>
  <si>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</si>
  <si>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</si>
  <si>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</si>
  <si>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</si>
  <si>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</si>
  <si>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</si>
  <si>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01原位或可控性储尿囊加收30%
11输尿管造口减收50%</t>
  </si>
  <si>
    <t xml:space="preserve">331103009
331103012
331103013
331103008
331103011回肠膀胱术
直肠膀胱术
胃代膀胱术
膀胱再造术
回肠扩大膀胱术
</t>
  </si>
  <si>
    <t>013311000370021</t>
  </si>
  <si>
    <t>尿流改道费-儿童（加收）</t>
  </si>
  <si>
    <t>013311000370001</t>
  </si>
  <si>
    <t>尿流改道费-原位或可控性储尿囊（加收）</t>
  </si>
  <si>
    <t xml:space="preserve">331103010
331103014可控性回结肠膀胱术
肠道原位膀胱术
</t>
  </si>
  <si>
    <t>013311000370011</t>
  </si>
  <si>
    <t>尿流改道费-输尿管造口（减收）</t>
  </si>
  <si>
    <t>331102013输尿管皮肤造口术</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</si>
  <si>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</si>
  <si>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</si>
  <si>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</si>
  <si>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</si>
  <si>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 xml:space="preserve">331102015
331102016
331102017
331104016
331104004
331104002
331104001
331104013
331104003
331102002
331102003
331102005
331104021输尿管松解术
输尿管整形术
腔静脉后输尿管整形术
会阴阴囊皮瓣尿道成型术
前尿道吻合术
尿道折叠术
尿道修补术
尿道重建术
尿道会师术
肾盂成型肾盂输尿管再吻合术
经皮肾镜或输尿管镜内切开成型术
肾盂输尿管成形术
尿道外口整形术
</t>
  </si>
  <si>
    <t>013311000380001</t>
  </si>
  <si>
    <t>尿路成形费（常规）-儿童（加收）</t>
  </si>
  <si>
    <t>013311000390000</t>
  </si>
  <si>
    <t>尿路成形费（复杂）</t>
  </si>
  <si>
    <t>通过手术解除复杂情况下的肾盂输尿管连接部、输尿管、尿道处的梗阻，重建尿路。</t>
  </si>
  <si>
    <t>1.本项目中的“复杂”指：双侧同时手术、肠管代输尿管、膀胱瓣代输尿管、口腔黏膜代输尿管、阑尾代输尿管、肾盂瓣成形的方式。
2.肾固定术按此项目收费。
3.儿童加收30%。</t>
  </si>
  <si>
    <t>331102018
331102019
331101002
331101003
3311020050肠管代输尿管术
膀胱瓣代输尿管术
肾固定术
肾折叠术
肾盂输尿管成形术（同时行双侧成形)</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</si>
  <si>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</si>
  <si>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</si>
  <si>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</si>
  <si>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</si>
  <si>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</si>
  <si>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</si>
  <si>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1.不与“人工尿道括约肌装置更换费”同时收取。
2.儿童加收30%。</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</si>
  <si>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</si>
  <si>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</si>
  <si>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</si>
  <si>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</si>
  <si>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</si>
  <si>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</si>
  <si>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</si>
  <si>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</si>
  <si>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</si>
  <si>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</si>
  <si>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</si>
  <si>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1.不与“人工尿道括约肌装置置入费”“人工尿道括约肌装置取出费”同时收取。
2.儿童加收30%。</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</si>
  <si>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</si>
  <si>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</si>
  <si>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</si>
  <si>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</si>
  <si>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</si>
  <si>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</si>
  <si>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01异种睾丸</t>
  </si>
  <si>
    <t>331202013自体睾丸移植术</t>
  </si>
  <si>
    <t>013312000010001</t>
  </si>
  <si>
    <t>睾丸移植费-儿童（加收）</t>
  </si>
  <si>
    <t>013312000010100</t>
  </si>
  <si>
    <t>睾丸移植费-异种睾丸（扩展）</t>
  </si>
  <si>
    <t>013312000020000</t>
  </si>
  <si>
    <t>隐睾复位费</t>
  </si>
  <si>
    <t>通过手术将隐睾复位至阴囊内。</t>
  </si>
  <si>
    <t>所定价格涵盖手术计划、术区准备、消毒、切开、游离、下降睾丸、固定、关闭、缝合、处理用物等步骤所需的人力资源和基本物质资源消耗。</t>
  </si>
  <si>
    <t>01高位复位加收30%</t>
  </si>
  <si>
    <t>1.本项目中的“高位”指：腹股沟以上部位，不含腹股沟。
2.儿童加收30%。</t>
  </si>
  <si>
    <t>013312000020011</t>
  </si>
  <si>
    <t>隐睾复位费-儿童（加收）</t>
  </si>
  <si>
    <t>013312000020001</t>
  </si>
  <si>
    <t>隐睾复位费-高位复位（加收）</t>
  </si>
  <si>
    <t>331202005高位隐睾下降固定术</t>
  </si>
  <si>
    <t>013312000030000</t>
  </si>
  <si>
    <t>睾丸切除费</t>
  </si>
  <si>
    <t>通过手术切除睾丸。</t>
  </si>
  <si>
    <t>所定价格涵盖手术计划、术区准备、消毒、切开、游离、切除、关闭、缝合、处理用物等步骤所需的人力资源和基本物质资源消耗。</t>
  </si>
  <si>
    <t>01恶性肿瘤切除加收30%</t>
  </si>
  <si>
    <t>01附睾切除</t>
  </si>
  <si>
    <t>331202011睾丸切除术</t>
  </si>
  <si>
    <t>013312000030011</t>
  </si>
  <si>
    <t>睾丸切除费-儿童（加收）</t>
  </si>
  <si>
    <t>013312000030001</t>
  </si>
  <si>
    <t>睾丸切除费-恶性肿瘤切除（加收）</t>
  </si>
  <si>
    <t>013312000030100</t>
  </si>
  <si>
    <t>睾丸切除费-附睾切除（扩展）</t>
  </si>
  <si>
    <t>331203001附睾切除术</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</si>
  <si>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</si>
  <si>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</si>
  <si>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</si>
  <si>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</si>
  <si>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1.交通性鞘膜积液修补按此项目收费。
2.儿童加收30%。</t>
  </si>
  <si>
    <t>331202006
331202007睾丸鞘膜翻转术
交通性鞘膜积液修补术</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</si>
  <si>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</si>
  <si>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</si>
  <si>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</si>
  <si>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</si>
  <si>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</si>
  <si>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</si>
  <si>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331202009睾丸破裂修补术</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</si>
  <si>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</si>
  <si>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</si>
  <si>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</si>
  <si>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</si>
  <si>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</si>
  <si>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</si>
  <si>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 xml:space="preserve">331202010
331202008
331202014
331203007睾丸固定术
睾丸附件扭转探查术
经腹腔镜隐睾探查术
精索扭转复位术
</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</si>
  <si>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</si>
  <si>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</si>
  <si>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</si>
  <si>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</si>
  <si>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</si>
  <si>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</si>
  <si>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311100018鞘膜积液穿刺抽液术</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</si>
  <si>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</si>
  <si>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</si>
  <si>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</si>
  <si>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</si>
  <si>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</si>
  <si>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</si>
  <si>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 xml:space="preserve">331203008
331203009输精管结扎术
输精管粘堵术
</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</si>
  <si>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</si>
  <si>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</si>
  <si>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</si>
  <si>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</si>
  <si>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</si>
  <si>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</si>
  <si>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01输精管附睾吻合加收10%</t>
  </si>
  <si>
    <t xml:space="preserve">331203011
331203010输精管吻合术
输精管角性结节切除术
</t>
  </si>
  <si>
    <t>013312000090011</t>
  </si>
  <si>
    <t>输精管吻合费-儿童（加收）</t>
  </si>
  <si>
    <t>013312000090001</t>
  </si>
  <si>
    <t>输精管吻合费-输精管附睾吻合（加收）</t>
  </si>
  <si>
    <t>331203002输精管附睾吻合术</t>
  </si>
  <si>
    <t>013312000100000</t>
  </si>
  <si>
    <t>射精管梗阻治疗费</t>
  </si>
  <si>
    <t>通过手术治疗射精管梗阻。</t>
  </si>
  <si>
    <t>所定价格涵盖手术计划、术区准备、消毒、切开前列腺小囊、止血、缝合、处理用物等步骤所需的人力资源和基本物质资源消耗。</t>
  </si>
  <si>
    <t>331203013经尿道射精管切开术</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</si>
  <si>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</si>
  <si>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</si>
  <si>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</si>
  <si>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</si>
  <si>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</si>
  <si>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</si>
  <si>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</si>
  <si>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</si>
  <si>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</si>
  <si>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</si>
  <si>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</si>
  <si>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</si>
  <si>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331201009精囊肿物切除术</t>
  </si>
  <si>
    <t>013312000120011</t>
  </si>
  <si>
    <t>精囊肿物切除费-儿童（加收）</t>
  </si>
  <si>
    <t>013312000120001</t>
  </si>
  <si>
    <t>精囊肿物切除费-恶性肿瘤切除（加收）</t>
  </si>
  <si>
    <t>013312000130000</t>
  </si>
  <si>
    <t>精索静脉曲张结扎费</t>
  </si>
  <si>
    <t>通过手术结扎精索静脉。</t>
  </si>
  <si>
    <t>所定价格涵盖手术计划、术区准备、消毒、切开、定位、结扎、关闭、缝合、处理用物等步骤所需的人力资源和基本物质资源消耗。</t>
  </si>
  <si>
    <t>01精索静脉瘤切除</t>
  </si>
  <si>
    <t>331203006
3312030061精索静脉曲张高位结扎术
经腹腔镜精索静脉曲张高位结扎术</t>
  </si>
  <si>
    <t>013312000130001</t>
  </si>
  <si>
    <t>精索静脉曲张结扎费-儿童（加收）</t>
  </si>
  <si>
    <t>013312000130100</t>
  </si>
  <si>
    <t>精索静脉曲张结扎费-精索静脉瘤切除（扩展）</t>
  </si>
  <si>
    <t>331203004精索静脉瘤切除术</t>
  </si>
  <si>
    <t>013312000140000</t>
  </si>
  <si>
    <t>精索静脉曲张栓塞费</t>
  </si>
  <si>
    <t>通过各种方式栓塞精索静脉曲张。</t>
  </si>
  <si>
    <t>所定价格涵盖手术计划、术区准备、消毒、切开、栓塞治疗、缝合、处理用物等步骤所需的人力资源和基本物质资源消耗。</t>
  </si>
  <si>
    <t>331203005精索静脉曲张栓塞术</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</si>
  <si>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</si>
  <si>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</si>
  <si>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</si>
  <si>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</si>
  <si>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</si>
  <si>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</si>
  <si>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311100015前列腺按摩</t>
  </si>
  <si>
    <t>013111000040000</t>
  </si>
  <si>
    <t>前列腺注射费</t>
  </si>
  <si>
    <t>对前列腺局部注射药物。</t>
  </si>
  <si>
    <t>所定价格涵盖消毒、注射、处理用物等步骤所需的人力资源和基本物质资源消耗。</t>
  </si>
  <si>
    <t>311100016前列腺注射</t>
  </si>
  <si>
    <t>013312000150000</t>
  </si>
  <si>
    <t>前列腺部分切除费</t>
  </si>
  <si>
    <t>通过手术切除部分前列腺。</t>
  </si>
  <si>
    <t>所定价格涵盖手术计划、术区准备、消毒、切开、冲洗、分离、切除、缝合、处理用物等步骤所需的人力资源和基本物质资源消耗。</t>
  </si>
  <si>
    <t xml:space="preserve">331201002
331201003
3312010060
3312010061耻骨上前列腺切除术
耻骨后前列腺切除术
经尿道前列腺电切术
经尿道前列腺激光选择汽化术
</t>
  </si>
  <si>
    <t>013312000150001</t>
  </si>
  <si>
    <t>前列腺部分切除费-儿童（加收）</t>
  </si>
  <si>
    <t>013312000160000</t>
  </si>
  <si>
    <t>前列腺全切费</t>
  </si>
  <si>
    <t>通过手术切除全部前列腺。</t>
  </si>
  <si>
    <t>331201001前列腺癌根治术</t>
  </si>
  <si>
    <t>013312000160011</t>
  </si>
  <si>
    <t>前列腺全切费-儿童（加收）</t>
  </si>
  <si>
    <t>013312000160001</t>
  </si>
  <si>
    <t>前列腺全切费-保留性神经（加收）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</si>
  <si>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</si>
  <si>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</si>
  <si>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</si>
  <si>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</si>
  <si>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01前列腺囊肿切除加收100%</t>
  </si>
  <si>
    <t>331201005前列腺脓肿切开术</t>
  </si>
  <si>
    <t>013312000170011</t>
  </si>
  <si>
    <t>前列腺囊肿引流费-儿童（加收）</t>
  </si>
  <si>
    <t>013312000170001</t>
  </si>
  <si>
    <t>前列腺囊肿引流费-前列腺囊肿切除（加收）</t>
  </si>
  <si>
    <t>331201004前列腺囊肿切除术</t>
  </si>
  <si>
    <t>013312000180000</t>
  </si>
  <si>
    <t>阴囊肿物切除费</t>
  </si>
  <si>
    <t>通过手术切除阴囊内肿物。</t>
  </si>
  <si>
    <t>所定价格涵盖手术计划、术区准备、消毒、切开、切除、关闭、缝合、处理用物等步骤所需的人力资源和基本物质资源消耗。</t>
  </si>
  <si>
    <t>331202004阴囊肿物切除术</t>
  </si>
  <si>
    <t>013312000180011</t>
  </si>
  <si>
    <t>阴囊肿物切除费-儿童（加收）</t>
  </si>
  <si>
    <t>013312000180001</t>
  </si>
  <si>
    <t>阴囊肿物切除费-恶性肿瘤切除（加收）</t>
  </si>
  <si>
    <t>013312000190000</t>
  </si>
  <si>
    <t>阴囊病变清创引流费</t>
  </si>
  <si>
    <t>通过手术对阴囊脓性肿物进行清创引流。</t>
  </si>
  <si>
    <t>331202001
331202002阴囊坏死扩创术
阴囊脓肿引流术</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</si>
  <si>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</si>
  <si>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</si>
  <si>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</si>
  <si>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</si>
  <si>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</si>
  <si>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</si>
  <si>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311100009阴茎海绵体内药物注射</t>
  </si>
  <si>
    <t>013111000060000</t>
  </si>
  <si>
    <t>阴茎海绵体灌流治疗费</t>
  </si>
  <si>
    <t>通过抽吸、冲洗等方式治疗阴茎异常勃起。</t>
  </si>
  <si>
    <t>所定价格涵盖消毒、设备准备、灌流、观察等步骤所需的人力资源和基本物质资源消耗。</t>
  </si>
  <si>
    <t>311100012阴茎海绵体灌流治疗术</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</si>
  <si>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</si>
  <si>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</si>
  <si>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</si>
  <si>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</si>
  <si>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 xml:space="preserve">331204007
331204006阴茎部分切除术
阴茎囊肿切除术
</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</si>
  <si>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</si>
  <si>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</si>
  <si>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</si>
  <si>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</si>
  <si>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</si>
  <si>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</si>
  <si>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01阴茎阴囊全切加收20%</t>
  </si>
  <si>
    <t>331204008阴茎全切术</t>
  </si>
  <si>
    <t>013312000210011</t>
  </si>
  <si>
    <t>阴茎全切费-儿童（加收）</t>
  </si>
  <si>
    <t>013312000210001</t>
  </si>
  <si>
    <t>阴茎全切费-阴茎阴囊全切（加收）</t>
  </si>
  <si>
    <t xml:space="preserve">331204009
3312040090阴茎阴囊全切术
阴茎阴囊全切术
</t>
  </si>
  <si>
    <t>013312000220000</t>
  </si>
  <si>
    <t>阴茎假体置入费</t>
  </si>
  <si>
    <t>通过手术置入阴茎假体。</t>
  </si>
  <si>
    <t>所定价格涵盖手术计划、术区准备、消毒、切开、置入假体、关闭、缝合、处理用物等步骤所需的人力资源和基本物质资源消耗。</t>
  </si>
  <si>
    <t>1.不与“阴茎假体更换费”同时收取。
2.儿童加收30%。</t>
  </si>
  <si>
    <t>331204012阴茎假体置放术</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</si>
  <si>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</si>
  <si>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</si>
  <si>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</si>
  <si>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</si>
  <si>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</si>
  <si>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</si>
  <si>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</si>
  <si>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</si>
  <si>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</si>
  <si>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</si>
  <si>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</si>
  <si>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</si>
  <si>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1.不与“阴茎假体置入费”“阴茎假体取出费”同时收取。
2.儿童加收30%。</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</si>
  <si>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</si>
  <si>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</si>
  <si>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</si>
  <si>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</si>
  <si>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</si>
  <si>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</si>
  <si>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331204005
331204011阴茎再植术
阴茎再造术</t>
  </si>
  <si>
    <t>013312000250001</t>
  </si>
  <si>
    <t>阴茎再植费-儿童（加收）</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</si>
  <si>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</si>
  <si>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</si>
  <si>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</si>
  <si>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</si>
  <si>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</si>
  <si>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</si>
  <si>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 xml:space="preserve">331204013
331204015
3312040150
331204010
331204017
331204019阴茎畸型整形术
阴茎阴囊移位整形术
阴茎阴囊移位整形术
阴茎重建成形术
阴茎血管重建术
阴茎静脉结扎术
</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</si>
  <si>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</si>
  <si>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</si>
  <si>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</si>
  <si>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</si>
  <si>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</si>
  <si>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</si>
  <si>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331204018
331204016阴茎海绵体分离术
尿道阴茎海绵体分流术</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</si>
  <si>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</si>
  <si>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</si>
  <si>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</si>
  <si>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</si>
  <si>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</si>
  <si>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</si>
  <si>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331204004阴茎外伤清创术</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</si>
  <si>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</si>
  <si>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</si>
  <si>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</si>
  <si>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</si>
  <si>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</si>
  <si>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</si>
  <si>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311100001
s311101001
311100002小儿包茎气囊导管扩张术
小儿包茎分离术
嵌顿包茎手法复位术</t>
  </si>
  <si>
    <t>013312000290000</t>
  </si>
  <si>
    <t>包皮整复费</t>
  </si>
  <si>
    <t>通过手术改善包皮异常状态。</t>
  </si>
  <si>
    <t>所定价格涵盖手术计划、术区准备、消毒、包皮分离、处理用物等步骤所需的人力资源和基本物质资源消耗。</t>
  </si>
  <si>
    <t>331204001嵌顿包茎松解术</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</si>
  <si>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</si>
  <si>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</si>
  <si>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</si>
  <si>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</si>
  <si>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</si>
  <si>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</si>
  <si>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331204002
331204003包皮环切术
阴茎包皮过短整形术</t>
  </si>
  <si>
    <t>013312000300001</t>
  </si>
  <si>
    <t>包皮切除费-儿童（加收）</t>
  </si>
  <si>
    <t>013311000430000</t>
  </si>
  <si>
    <t>腹膜后肿物切除费</t>
  </si>
  <si>
    <t>通过手术切除腹膜后肿物。</t>
  </si>
  <si>
    <t>01副神经节瘤加收20%</t>
  </si>
  <si>
    <t>331008015腹膜后肿瘤切除术</t>
  </si>
  <si>
    <t>013311000430011</t>
  </si>
  <si>
    <t>腹膜后肿物切除费-儿童（加收）</t>
  </si>
  <si>
    <t>013311000430001</t>
  </si>
  <si>
    <t>腹膜后肿物切除费-副神经节瘤（加收）</t>
  </si>
  <si>
    <t>疝、甲乳类</t>
  </si>
  <si>
    <t>使用说明：
1.本类项目以疝、甲乳类为重点，按照疝、甲乳类相关医疗服务产出设立价格项目。
2.本类项目所称的“价格构成”，指项目价格应涵盖的各类资源消耗，用于确定计价单元的边界。所列“设备投入”包括但不限于操作设备、器械及固定资产投入。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可收费医用耗材，按照实际采购价格零差率销售。
6.本类项目中疝、甲乳类内镜治疗类项目，如需使用相关内镜可按内镜检查费用收取，如行乳管治疗时使用“内镜”，可收取“乳管检查费+乳管镜治疗费”。
7.本类项目中疝、甲乳类的各类手术项目的价格构成，已包含手术涉及的各类内镜使用成本。医疗机构在开展相关操作时，开放手术与经内镜手术执行相同的价格标准，内镜辅助操作不再另行收费。
8.本类项目价格构成中所称的“穿刺”为主项操作涉及的必要穿刺技术，价格构成中的穿刺操作不可收取相关费用；独立穿刺项目可按相应治疗价格项目收取。
9.本类项目中价格构成中所称的“止血”为压迫、填塞、包扎等常规止血方法，其他止血方式可收取相应费用。
10.本类项目中所称的“恶性肿瘤扩大根治性切除”，可参照各地省及省以上卫生健康部门技术规范中扩大根治性切除进行加收。
11.本类项目中涉及“包括……”“……等”的，属于开放型表述，所指对象不仅局限于表述中列明的事项，也包括未列明的同类事项。
12.本类项目中未尽事项，如等离子、激光、射频、微波等手术辅助操作、活检取材等，将在辅助操作类、检验病理类、一般治疗类等其他立项类别中单独列示。
13.本类项目中其他学科开展相应项目时，可据实收费。
14.本类项目中价格项目可应用人工智能辅助进行的，可直接按主项目收费，不同时收费。
15.本类项目所称的“儿童”，指6周岁及以下，周岁的计算方法以法律的相关规定为准。
16.手术类治疗项目的计费方式执行我省现行价格规范“手术总说明（项目编码：33）”(具体项目有明确规定的从其规定）。</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</si>
  <si>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</si>
  <si>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</si>
  <si>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</si>
  <si>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</si>
  <si>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330703033
330703034先天性食管裂孔疝修补术
食管裂孔疝修补术3307030340经胸腔镜或腹腔镜食管裂孔疝修补术</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</si>
  <si>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</si>
  <si>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</si>
  <si>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</si>
  <si>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</si>
  <si>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</si>
  <si>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</si>
  <si>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</si>
  <si>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1.如出现“复杂疝修补费”所称复杂情况，按“复杂疝修补费”收取。
2.儿童加收30%。</t>
  </si>
  <si>
    <t>331008005腹壁切口疝修补术331008004
331008020脐疝修补术
先天性脐膨出修补术</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</si>
  <si>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</si>
  <si>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</si>
  <si>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</si>
  <si>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</si>
  <si>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</si>
  <si>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</si>
  <si>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</si>
  <si>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</si>
  <si>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331008001腹股沟疝修补术3310080010
331008003经腹腔镜腹股沟疝修补术
充填式无张力疝修补术</t>
  </si>
  <si>
    <t>013310001250001</t>
  </si>
  <si>
    <t>腹股沟疝修补费-儿童（加收）</t>
  </si>
  <si>
    <t>013310001260000</t>
  </si>
  <si>
    <t>盆底疝修补费</t>
  </si>
  <si>
    <t>通过手术对会阴疝、坐骨孔疝、闭孔疝等盆底疝进行修补。</t>
  </si>
  <si>
    <t>331008006会阴疝修补术</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</si>
  <si>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</si>
  <si>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</si>
  <si>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</si>
  <si>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</si>
  <si>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</si>
  <si>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</si>
  <si>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</si>
  <si>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</si>
  <si>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</si>
  <si>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</si>
  <si>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</si>
  <si>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
3.儿童加收30%。</t>
  </si>
  <si>
    <t>331008002嵌顿疝复位修补术</t>
  </si>
  <si>
    <t>013310001280001</t>
  </si>
  <si>
    <t>腹内疝修补费-儿童（加收）</t>
  </si>
  <si>
    <t>013310001290000</t>
  </si>
  <si>
    <t>复杂疝修补费</t>
  </si>
  <si>
    <t>通过手术对各类疝的复杂情况进行修补。</t>
  </si>
  <si>
    <t xml:space="preserve">1.本项目中的“复杂”指：“巨大疝（疝环大于12cm以上）、嵌顿坏死、合并腹水、复发疝、多发疝、边缘性腹壁疝”的疝修补。
2.儿童加收30%。
</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</si>
  <si>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</si>
  <si>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</si>
  <si>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</si>
  <si>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</si>
  <si>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</si>
  <si>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</si>
  <si>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331008022
331008021
331008007腹壁缺损修复术
先天性腹壁裂修补术
脐瘘切除术+修补术</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</si>
  <si>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</si>
  <si>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</si>
  <si>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</si>
  <si>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</si>
  <si>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</si>
  <si>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</si>
  <si>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01恶性肿瘤切除加收50%
11多病变切除加收30%</t>
  </si>
  <si>
    <t>331008030
331008017
3310080170腹壁窦道切除术
腹壁肿瘤切除术（5cm以下）
腹壁肿瘤切除术（5cm以上）</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</si>
  <si>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</si>
  <si>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</si>
  <si>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</si>
  <si>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</si>
  <si>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</si>
  <si>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</si>
  <si>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</si>
  <si>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</si>
  <si>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</si>
  <si>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01多病变切除加收30%
11肠系膜病变切除加收10%</t>
  </si>
  <si>
    <t>1.腹膜后病变按泌尿系统项目“腹膜后肿物切除费”收取。
2.儿童加收30%。</t>
  </si>
  <si>
    <t>331008012腹腔内肿物切除术（包括系膜、网膜肿物）</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</si>
  <si>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</si>
  <si>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</si>
  <si>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</si>
  <si>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</si>
  <si>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</si>
  <si>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</si>
  <si>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</si>
  <si>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</si>
  <si>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</si>
  <si>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</si>
  <si>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311201064乳管镜检查</t>
  </si>
  <si>
    <t>013114000130000</t>
  </si>
  <si>
    <t>乳管镜治疗费</t>
  </si>
  <si>
    <t>通过乳管镜治疗乳管内疾病。</t>
  </si>
  <si>
    <t>311201064乳管镜检查（包括疏通、扩张、冲洗）</t>
  </si>
  <si>
    <t>013114000140000</t>
  </si>
  <si>
    <t>标记物植入费</t>
  </si>
  <si>
    <t>通过穿刺等方式植入标记物。</t>
  </si>
  <si>
    <t>所定价格涵盖消毒、定位、穿刺、植入、处理用物等步骤所需的人力资源和基本物质资源消耗。（不含影像引导）</t>
  </si>
  <si>
    <t>01多病灶标记物植入加收30%</t>
  </si>
  <si>
    <t>次指单侧。</t>
  </si>
  <si>
    <t>331601001
3316010011乳腺肿物穿刺术
乳腺立体定位肿物穿刺术</t>
  </si>
  <si>
    <t>013114000140001</t>
  </si>
  <si>
    <t>标记物植入费-多病灶标记物植入（加收）</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</si>
  <si>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</si>
  <si>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</si>
  <si>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</si>
  <si>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</si>
  <si>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01多病变切除加收30%</t>
  </si>
  <si>
    <t>331601002
3316010022乳腺肿物切除术
乳腺肿瘤微创旋切术</t>
  </si>
  <si>
    <t>013316000350001</t>
  </si>
  <si>
    <t>乳腺病变切除费-儿童（加收）</t>
  </si>
  <si>
    <t>013316000350011</t>
  </si>
  <si>
    <t>乳腺病变切除费-多病变切除（加收）</t>
  </si>
  <si>
    <t>013316000360000</t>
  </si>
  <si>
    <t>乳腺部分切除费</t>
  </si>
  <si>
    <t>通过手术切除部分乳腺。</t>
  </si>
  <si>
    <t>01恶性肿瘤切除加收144%</t>
  </si>
  <si>
    <t>1.本项目不含胸壁、乳房重建。
2.儿童加收30%。</t>
  </si>
  <si>
    <t>3316010021经皮乳腺病灶穿刺旋切活检术</t>
  </si>
  <si>
    <t>013316000360001</t>
  </si>
  <si>
    <t>乳腺部分切除费-儿童（加收）</t>
  </si>
  <si>
    <t>013316000360011</t>
  </si>
  <si>
    <t>乳腺部分切除费-恶性肿瘤切除（加收）</t>
  </si>
  <si>
    <t>331601005乳腺癌根治术</t>
  </si>
  <si>
    <t>013316000370000</t>
  </si>
  <si>
    <t>乳腺全切除费</t>
  </si>
  <si>
    <t>通过手术切除全部乳腺。</t>
  </si>
  <si>
    <t>01恶性肿瘤扩大根治性切除加收183%
11保留乳头乳晕复合体/皮肤加收30%</t>
  </si>
  <si>
    <t>1.本项目中的“恶性肿瘤扩大根治性切除”指联合多脏器切除，且不含淋巴结清扫。
2.本项目不含胸壁、乳房重建。
3.恶性肿瘤根治按加收项收取。
4.儿童加收30%。</t>
  </si>
  <si>
    <t>331601004单纯乳房切除术3316010040
331601005
331601008单纯乳房切除+腋窝淋巴结清除
乳腺癌根治术
乳腺癌根治+乳房再造术</t>
  </si>
  <si>
    <t>013316000370001</t>
  </si>
  <si>
    <t>乳腺全切除费-儿童（加收）</t>
  </si>
  <si>
    <t>013316000370011</t>
  </si>
  <si>
    <t>乳腺全切除费-恶性肿瘤扩大根治性切除（加收）</t>
  </si>
  <si>
    <t>331601006乳腺癌扩大根治术</t>
  </si>
  <si>
    <t>013316000370002</t>
  </si>
  <si>
    <t>乳腺全切除费-恶性肿瘤根治（加收）</t>
  </si>
  <si>
    <t>013316000370021</t>
  </si>
  <si>
    <t>乳腺全切除费-保留乳头乳晕复合体/皮肤（加收）</t>
  </si>
  <si>
    <t>013316000380000</t>
  </si>
  <si>
    <t>副乳病变切除费</t>
  </si>
  <si>
    <t>通过手术切除副乳病变。</t>
  </si>
  <si>
    <t>限治疗副乳肿瘤使用时支付</t>
  </si>
  <si>
    <t>331601003副乳切除术</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</si>
  <si>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</si>
  <si>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</si>
  <si>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</si>
  <si>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</si>
  <si>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</si>
  <si>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</si>
  <si>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F33160007巨乳缩小整形术</t>
  </si>
  <si>
    <t>013316000390001</t>
  </si>
  <si>
    <t>巨乳缩小费-儿童（加收）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</si>
  <si>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</si>
  <si>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</si>
  <si>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</si>
  <si>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</si>
  <si>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330300008
330300009甲状腺部分切除术
甲状腺次全切除术</t>
  </si>
  <si>
    <t>013303000010001</t>
  </si>
  <si>
    <t>甲状腺部分切除费（常规）-儿童（加收）</t>
  </si>
  <si>
    <t>013303000020000</t>
  </si>
  <si>
    <t>甲状腺部分切除费（复杂）</t>
  </si>
  <si>
    <t>通过手术切除复杂情况下的部分甲状腺组织。</t>
  </si>
  <si>
    <t>1.本项目中的“复杂”指：联合胸骨劈开、胸骨下甲状腺的情况。
2.儿童加收30%。</t>
  </si>
  <si>
    <t xml:space="preserve">330300008
330300009
330300026甲状腺部分切除术
甲状腺次全切除术
胸骨后甲状腺肿切除术
</t>
  </si>
  <si>
    <t>013303000020001</t>
  </si>
  <si>
    <t>甲状腺部分切除费（复杂）-儿童（加收）</t>
  </si>
  <si>
    <t>013303000030000</t>
  </si>
  <si>
    <t>甲状腺全切除费（常规）</t>
  </si>
  <si>
    <t>通过手术切除单侧全部甲状腺，清理周围受累组织。</t>
  </si>
  <si>
    <t>01恶性肿瘤扩大根治性切除加收30%</t>
  </si>
  <si>
    <t>1.本项目中的“恶性肿瘤扩大根治性切除”指联合多脏器切除，且不含淋巴结清扫。
2.恶性肿瘤根治按加收项收取。
3.儿童加收30%。</t>
  </si>
  <si>
    <t>330300010
330300011甲状腺全切术
甲状腺癌根治术</t>
  </si>
  <si>
    <t>013303000030001</t>
  </si>
  <si>
    <t>甲状腺全切除费（常规）-儿童（加收）</t>
  </si>
  <si>
    <t>013303000030011</t>
  </si>
  <si>
    <t>甲状腺全切除费（常规）-恶性肿瘤扩大根治性切除（加收）</t>
  </si>
  <si>
    <t>330300012甲状腺癌扩大根治术</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</si>
  <si>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</si>
  <si>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</si>
  <si>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</si>
  <si>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
3.恶性肿瘤根治按加收项收取。
4.儿童加收30%。</t>
  </si>
  <si>
    <t>330300013甲状腺癌根治术联合胸骨劈开上纵隔清扫术</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</si>
  <si>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</si>
  <si>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</si>
  <si>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</si>
  <si>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</si>
  <si>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</si>
  <si>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</si>
  <si>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</si>
  <si>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01多个病变旁腺切除加收30%</t>
  </si>
  <si>
    <t>330300002
330300003
330300006甲状旁腺腺瘤切除术
甲状旁腺大部切除术
甲状旁腺癌根治术</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</si>
  <si>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</si>
  <si>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</si>
  <si>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</si>
  <si>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</si>
  <si>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</si>
  <si>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</si>
  <si>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</si>
  <si>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</si>
  <si>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</si>
  <si>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330300004
330300005
330300014甲状旁腺组织自体移植术
甲状旁腺细胞移植术
甲状腺细胞移植术</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</si>
  <si>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</si>
  <si>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</si>
  <si>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</si>
  <si>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</si>
  <si>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</si>
  <si>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</si>
  <si>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</si>
  <si>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</si>
  <si>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</si>
  <si>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330300015甲状舌管瘘切除术</t>
  </si>
  <si>
    <t>013303000070001</t>
  </si>
  <si>
    <t>甲状舌管病变切除费-儿童（加收）</t>
  </si>
  <si>
    <t>物理治疗</t>
  </si>
  <si>
    <t>使用说明：
1.本类项目以物理治疗为重点，按照物理治疗相关医疗服务产出设立价格项目。
2.本类项目所称“价格构成”，指项目价格应涵盖的各类资源消耗，用于确定计价单元的边界，是省市级医保部门制定调整项目价格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可收费医用耗材，按照实际采购价格零差率销售。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8.本类项目所设立价格项目为通用项目，已在其他特定学科中单独设立价格项目的，优先执行特定学科的价格项目。
9.本类项目每个住院周期限支付2个项目各20个计价单位。</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</si>
  <si>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</si>
  <si>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</si>
  <si>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</si>
  <si>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</si>
  <si>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2.同一治疗时间段内治疗多个部位，按照1次计算。超过2次按2次收费。</t>
  </si>
  <si>
    <t>340100008
340100009
340100010
340100033直流电治疗
低频脉冲治疗
中频脉冲电治疗
超反射治疗</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</si>
  <si>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</si>
  <si>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</si>
  <si>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</si>
  <si>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</si>
  <si>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
2.限体表肿瘤治疗收费。　</t>
  </si>
  <si>
    <t>240700003体表肿瘤电化学治疗</t>
  </si>
  <si>
    <t>015300000030000</t>
  </si>
  <si>
    <t>电场治疗费</t>
  </si>
  <si>
    <t>通过静电场或其它方式产生的电场对局部组织进行治疗。</t>
  </si>
  <si>
    <t>“次”指20分钟，不足20分钟按照1次计费。</t>
  </si>
  <si>
    <t>340100015静电治疗</t>
  </si>
  <si>
    <t>015300000040000</t>
  </si>
  <si>
    <t>电火花共鸣治疗费</t>
  </si>
  <si>
    <t>通过火花放电产生高频电振荡作用于局部组织进行治疗。</t>
  </si>
  <si>
    <t>340100011共鸣火花治疗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</si>
  <si>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</si>
  <si>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</si>
  <si>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</si>
  <si>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</si>
  <si>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</si>
  <si>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每个病灶以9平方厘米（含9平方厘米内有多个病变的）为基础计价，不足9平方厘米按一个计价，每增加一个病灶按100%加收。</t>
  </si>
  <si>
    <t>3112010200妇科特殊治疗</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</si>
  <si>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</si>
  <si>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</si>
  <si>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</si>
  <si>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</si>
  <si>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</si>
  <si>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1.全身照射按照3个照射区费用封顶计费。
2.超过3个照射区按3个照射区收费。</t>
  </si>
  <si>
    <t>340100006光敏疗法</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</si>
  <si>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</si>
  <si>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</si>
  <si>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</si>
  <si>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</si>
  <si>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每个部位以9平方厘米（含9平方厘米内有多个病变的）为基础计价，不足9平方厘米按一个计价，每增加一个部位按100%加收。</t>
  </si>
  <si>
    <t>310300091光动力疗法（PDT）</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</si>
  <si>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</si>
  <si>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</si>
  <si>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</si>
  <si>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</si>
  <si>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每个部位以9平方厘米（含9平方厘米内有多个病灶的）为基础计价，不足9平方厘米按一个计价，超过9平方厘米每增加1平方厘米加收10%。每增加一个部位按100%加收。</t>
  </si>
  <si>
    <t>311400064
340100029ALA-光动力疗法
肿瘤光动力治疗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</si>
  <si>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</si>
  <si>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</si>
  <si>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</si>
  <si>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</si>
  <si>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</si>
  <si>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全身加收200％。</t>
  </si>
  <si>
    <t>340100004
311400015
311400065紫外线治疗
黑光治疗(PUVA治疗)
窄谱紫外线治疗</t>
  </si>
  <si>
    <t>015300000090100</t>
  </si>
  <si>
    <t>紫外线照射治疗费-白斑紫外线照射治疗（扩展）</t>
  </si>
  <si>
    <t>015300000100000</t>
  </si>
  <si>
    <t>可见光照射治疗费</t>
  </si>
  <si>
    <t>通过可见光照射进行体表治疗。</t>
  </si>
  <si>
    <t>1.“次”指20分钟，不区分部位，不足20分钟按照1次计费。
2.超过4次按4次收费。</t>
  </si>
  <si>
    <t>340100002
311400016
311400063
311400052可见光治疗
红光治疗
痤疮治疗
护架烤灯</t>
  </si>
  <si>
    <t>015300000110000</t>
  </si>
  <si>
    <t>红外线照射治疗费</t>
  </si>
  <si>
    <t>通过红外线照射进行体表治疗。</t>
  </si>
  <si>
    <t>340100001
310514003
340100003
311400053
311400062红外线治疗
口腔粘膜病特殊治疗
偏振光照射
烧伤大型远红外线治疗机治疗
高能波谱辐射烧伤治疗</t>
  </si>
  <si>
    <t>015300000120000</t>
  </si>
  <si>
    <t>激光治疗费（理疗）</t>
  </si>
  <si>
    <t>通过不同强度的激光光束作用于体表进行无创治疗或理疗。</t>
  </si>
  <si>
    <t>340100005
310300089
311400041激光疗法
低功率氦-氖激光治疗
氦氖(He-Ne)激光照射治疗</t>
  </si>
  <si>
    <t>015300000130000</t>
  </si>
  <si>
    <t>激光治疗费（浅表照射）</t>
  </si>
  <si>
    <t>通过不同强度的激光光束作用于体表或者腔内进行病变治疗。</t>
  </si>
  <si>
    <t>每病损</t>
  </si>
  <si>
    <t>1.每增加1个病损逐个递增计价，按照5个病损价格设置费用封顶线。
2.每个病损以9平方厘米（含9平方厘米内有多个病损的）为基础计价，不足9平方厘米按一个计价，每增加一个病损按100%加收。</t>
  </si>
  <si>
    <t>310510008
311400032
311400033
311400043
311400042激光口内治疗
脉冲激光治疗
二氧化碳(CO2)激光治疗
腋臭激光治疗
YAG激光治疗</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</si>
  <si>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</si>
  <si>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</si>
  <si>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</si>
  <si>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</si>
  <si>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</si>
  <si>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340100019
340100027磁疗
场效应治疗</t>
  </si>
  <si>
    <t>015300000150000</t>
  </si>
  <si>
    <t>热疗费</t>
  </si>
  <si>
    <t>通过传热介质或设备产生温热效应进行治疗。</t>
  </si>
  <si>
    <t>所定价格涵盖体位摆放、准备、消毒、治疗、观察记录、处理用物等步骤所需的人力资源、设备成本与基本物质资源消耗。</t>
  </si>
  <si>
    <t>340100021
340100022
340100026蜡疗(石蜡疗法)
泥疗
电按摩</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</si>
  <si>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</si>
  <si>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</si>
  <si>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</si>
  <si>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</si>
  <si>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340100025冷疗</t>
  </si>
  <si>
    <t>015300000170000</t>
  </si>
  <si>
    <t>冲击波治疗费</t>
  </si>
  <si>
    <t>通过体外冲击波设备向特定部位传递不同能量的冲击波作用于局部组织进行治疗。</t>
  </si>
  <si>
    <t>340100035
340100039高能体外冲击波骨病治疗术
放射式冲击波疼痛治疗(RSWT)</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</si>
  <si>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</si>
  <si>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</si>
  <si>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</si>
  <si>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</si>
  <si>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</si>
  <si>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340100020水疗</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</si>
  <si>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</si>
  <si>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</si>
  <si>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</si>
  <si>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</si>
  <si>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340100024气压治疗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</si>
  <si>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</si>
  <si>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</si>
  <si>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</si>
  <si>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</si>
  <si>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340100023
340100037牵引
脊柱无创减压治疗</t>
  </si>
  <si>
    <t>015300000210000</t>
  </si>
  <si>
    <t>射频电疗费</t>
  </si>
  <si>
    <t>通过射频设备作用于局部组织进行治疗。</t>
  </si>
  <si>
    <t>340100014射频电疗</t>
  </si>
  <si>
    <t>015300000220000</t>
  </si>
  <si>
    <t>超短波/短波治疗费</t>
  </si>
  <si>
    <t>通过超短波/短波设备作用于局部组织进行治疗。</t>
  </si>
  <si>
    <t>340100012超短波治疗、短波治疗</t>
  </si>
  <si>
    <t>015300000230000</t>
  </si>
  <si>
    <t>微波治疗费</t>
  </si>
  <si>
    <t>通过微波设备作用于局部组织进行治疗。</t>
  </si>
  <si>
    <t>340100013微波治疗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</si>
  <si>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</si>
  <si>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</si>
  <si>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</si>
  <si>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</si>
  <si>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限：恶性肿瘤患者，配合放化疗使用时支付。</t>
  </si>
  <si>
    <t>240700001
240700005局部深部热疗
全身红外热疗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</si>
  <si>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</si>
  <si>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</si>
  <si>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</si>
  <si>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</si>
  <si>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01腔内热循环灌注治疗加收，市760元、区/县667元、基层622元</t>
  </si>
  <si>
    <t>310905028经皮体腔热灌注化疗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</si>
  <si>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</si>
  <si>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</si>
  <si>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</si>
  <si>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</si>
  <si>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</si>
  <si>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</si>
  <si>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320100008
320200013经皮静脉插管药物灌注术
经皮动脉插管药物灌注术</t>
  </si>
  <si>
    <t>015300000240000</t>
  </si>
  <si>
    <t>超声波治疗费（理疗）</t>
  </si>
  <si>
    <t>通过超声波设备作用于局部组织进行治疗或理疗。</t>
  </si>
  <si>
    <t>与超声波类其他同类项目不能同时收费。</t>
  </si>
  <si>
    <t>340100017超声波治疗</t>
  </si>
  <si>
    <t>015300000250000</t>
  </si>
  <si>
    <t>超声波治疗费（浅表治疗）</t>
  </si>
  <si>
    <t>通过超声波设备作用于局部组织进行浅表治疗。</t>
  </si>
  <si>
    <t>340100017
340100032超声波治疗
经颅超声溶栓治疗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</si>
  <si>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</si>
  <si>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</si>
  <si>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</si>
  <si>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</si>
  <si>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01恶性肿瘤加收10%</t>
  </si>
  <si>
    <t>“次”指病灶数量3个及以下，超过3个病灶每增加1个按照20％加收</t>
  </si>
  <si>
    <t>240700002高强度聚焦超声热消融肿瘤治疗</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</si>
  <si>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</si>
  <si>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</si>
  <si>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</si>
  <si>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</si>
  <si>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</si>
  <si>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</si>
  <si>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1.“次”指病灶数量3个及以下，超过3个病灶每增加1个按照400元加收。
2.在1次治疗中联合使用多种消融方式时，按照1次计费。
3.经自然腔道消融按此项目收费。</t>
  </si>
  <si>
    <t>331800001
340100030
B240700006
肿瘤热消融治疗
肿瘤微创氩氦冷冻消融术
不可逆电穿孔（纳米刀）肿瘤消融术</t>
  </si>
  <si>
    <t>013405000010001</t>
  </si>
  <si>
    <t>消融治疗费-恶性肿瘤（加收）</t>
  </si>
  <si>
    <t>013405000010002</t>
  </si>
  <si>
    <t>消融治疗费-超过3个病灶每增加1个按照400元加收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</si>
  <si>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</si>
  <si>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</si>
  <si>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</si>
  <si>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</si>
  <si>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1.“次”指病灶数量3个及以下，超过3个病灶每增加1个按照400元加收。
2.“复合集成消融治疗”指的是1次治疗中使用集成式消融方式。</t>
  </si>
  <si>
    <t>B240700005复合式液氮实体肿瘤消融术</t>
  </si>
  <si>
    <t>013405000020001</t>
  </si>
  <si>
    <t>复合集成消融治疗费-恶性肿瘤（加收）</t>
  </si>
  <si>
    <t>013405000020002</t>
  </si>
  <si>
    <t>复合集成消融治疗费-超过3个病灶每增加1个按照400元加收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</si>
  <si>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</si>
  <si>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</si>
  <si>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</si>
  <si>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</si>
  <si>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340100018
311503010
310904008
311502008电子生物反馈疗法
脑电生物反馈治疗
便秘及腹泻的生物反馈治疗
脑电治疗(A620)</t>
  </si>
  <si>
    <t>心血管系统</t>
  </si>
  <si>
    <t>使用说明：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及以后)，检查按50%收费（加收项、扩展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</si>
  <si>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</si>
  <si>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</si>
  <si>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</si>
  <si>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</si>
  <si>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</si>
  <si>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310701022
心电监护
310701009
心电监测电话传输</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</si>
  <si>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</si>
  <si>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</si>
  <si>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</si>
  <si>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</si>
  <si>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</si>
  <si>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</si>
  <si>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01十二导联以上加收5元
11心脏晚电位检查加收15元</t>
  </si>
  <si>
    <t>01心电向量图
11频谱心电图</t>
  </si>
  <si>
    <t>食管内心电图市、区县、基层分别按照102元、91.8元、84元/次收取，一个完整的检查/治疗过程限计费1次。</t>
  </si>
  <si>
    <t>310701001
3107010010
3107010011
3107010012
310701005
310701006
310701002
311201025
3112010250
常规心电图检查
常规心电图检查（单通道、常规导联、附加导联）
常规心电图检查（三通道）
常规心电图检查（十二通道）
标测心电图
体表窦房结心电图
食管内心电图
胎儿心电图
胎儿心电图（指四通道）
310701029
床边心电图加收
310701030
310701031
常规心电图检查（十五导联）
常规心电图检查（十八导联）
310701015
310701016
心室晚电位
心房晚电位
310701012
心电向量图
310701004
频谱心电图</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</si>
  <si>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</si>
  <si>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</si>
  <si>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</si>
  <si>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</si>
  <si>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</si>
  <si>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</si>
  <si>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</si>
  <si>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</si>
  <si>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012408000030002</t>
  </si>
  <si>
    <t>食管内心电图</t>
  </si>
  <si>
    <t>012408000040000</t>
  </si>
  <si>
    <t>心率变异性分析检查费</t>
  </si>
  <si>
    <t>通过连续记录心电图数据分析心率变化情况。</t>
  </si>
  <si>
    <t>1.短程每日限收费1次。
2.长程每日限收费两个计价单位。</t>
  </si>
  <si>
    <t>310701018
心率变异性分析</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</si>
  <si>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</si>
  <si>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</si>
  <si>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</si>
  <si>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</si>
  <si>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310701010
310701011
心电图踏车负荷试验
心电图药物负荷试验</t>
  </si>
  <si>
    <t>012408000060000</t>
  </si>
  <si>
    <t>动态心电图检查费</t>
  </si>
  <si>
    <t>通过获取连续的心电图监测数据，协助诊断疾病。</t>
  </si>
  <si>
    <t>单次检查收取不超过3天，个别患者确有必要的最多可收取5天费用。</t>
  </si>
  <si>
    <t>310701003
动态心电图
310701007
310701040
心电事件记录
窦性心率震荡分析</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</si>
  <si>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</si>
  <si>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</si>
  <si>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</si>
  <si>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</si>
  <si>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B310702027
心腔内超声检查术</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</si>
  <si>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</si>
  <si>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</si>
  <si>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</si>
  <si>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</si>
  <si>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310702014
经食管心脏调搏术</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</si>
  <si>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</si>
  <si>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</si>
  <si>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</si>
  <si>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</si>
  <si>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310702013
经食管心脏起搏术</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</si>
  <si>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</si>
  <si>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</si>
  <si>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</si>
  <si>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</si>
  <si>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</si>
  <si>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</si>
  <si>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</si>
  <si>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</si>
  <si>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</si>
  <si>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310701017
倾斜试验</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</si>
  <si>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</si>
  <si>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</si>
  <si>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</si>
  <si>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</si>
  <si>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</si>
  <si>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</si>
  <si>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</si>
  <si>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</si>
  <si>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开展运动血压监测，按此项目收费。</t>
  </si>
  <si>
    <t>310701021
s310701004
动态血压监测
运动血压检测</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</si>
  <si>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</si>
  <si>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</si>
  <si>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</si>
  <si>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</si>
  <si>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310208003
s310701006
s310701005
310701038
310701039
踝肱指数
体位血压测定
动脉功能测定
动脉硬化检测
肢体动脉节段性测压</t>
  </si>
  <si>
    <t>013107000030000</t>
  </si>
  <si>
    <t>心脏电除颤/电复律费</t>
  </si>
  <si>
    <t>通过体外直流电除颤/电复律以改变心律。</t>
  </si>
  <si>
    <t>所定价格涵盖设备安装、除颤或复律、撤除设备等步骤所需的人力资源和基本物质资源消耗。</t>
  </si>
  <si>
    <t>一个完整的抢救/治疗过程限计费1次。</t>
  </si>
  <si>
    <t>310702015
310702016
310702017
心脏电复律术
心脏电除颤术
体外自动心脏变律除颤术
310702012
体外经胸型心脏临时起搏术</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</si>
  <si>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</si>
  <si>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</si>
  <si>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</si>
  <si>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</si>
  <si>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每日收费不超过10个计价单位。</t>
  </si>
  <si>
    <t>330100023
连续无创容积变异指数监测</t>
  </si>
  <si>
    <t>012408000140000</t>
  </si>
  <si>
    <t>有创血流动力学监测费</t>
  </si>
  <si>
    <t>通过侵入性的方式测量血流动力学参数指标。</t>
  </si>
  <si>
    <t>所定价格涵盖连接设备、监测血流动力学相关数据、撤除设备等步骤所需的人力资源和基本物质资源消耗。</t>
  </si>
  <si>
    <t>310702001
310702022
有创性血流动力学监测(床旁)
持续有创性血压监测
310701025
动脉内压力监测</t>
  </si>
  <si>
    <t>012408000150000</t>
  </si>
  <si>
    <t>无创血流动力学检查费</t>
  </si>
  <si>
    <t>通过非侵入性的各种检查方法测量血流动力学参数指标。</t>
  </si>
  <si>
    <t>本项目中的“各种检查方法”指：心血流图、心尖搏动图、心音图、心阻抗图、心排出量检查。</t>
  </si>
  <si>
    <t>310701013
310701014
310701019
310701020
230500005
心音图
心阻抗图
无创阻抗法心搏出量测定
无创心功能监测
心功能测定</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</si>
  <si>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</si>
  <si>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</si>
  <si>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</si>
  <si>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</si>
  <si>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310702018
体外反搏治疗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</si>
  <si>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</si>
  <si>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</si>
  <si>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</si>
  <si>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</si>
  <si>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</si>
  <si>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</si>
  <si>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310702009
310702010
310702011
310702024
起搏器功能分析和随访
起搏器程控功能检查
起搏器胸壁刺激法检查
起搏器安置术后优化试验</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</si>
  <si>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</si>
  <si>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</si>
  <si>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</si>
  <si>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</si>
  <si>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</si>
  <si>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</si>
  <si>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01儿童加收15%
11桥血管造影加收20%
21左心室造影加收25%</t>
  </si>
  <si>
    <t>1.同一台手术中多次造影的只能计收一次造影费，术中即刻复查造影不另加收造影费。
2.冠状静脉窦造影按此项目收费。</t>
  </si>
  <si>
    <t>320500001
冠状动脉造影术
320500010
冠脉血管内窥镜检查术
s320400003
经皮穿刺心室造影术</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</si>
  <si>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</si>
  <si>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</si>
  <si>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</si>
  <si>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</si>
  <si>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</si>
  <si>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</si>
  <si>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</si>
  <si>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</si>
  <si>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</si>
  <si>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</si>
  <si>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</si>
  <si>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320500007
320500018
冠脉血管内超声检查术(IVUs)
冠脉光学相干断层扫描(OCT)检查</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</si>
  <si>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</si>
  <si>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</si>
  <si>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</si>
  <si>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</si>
  <si>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</si>
  <si>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320500008
冠状血管内多普勒血流测量术</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</si>
  <si>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</si>
  <si>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</si>
  <si>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</si>
  <si>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</si>
  <si>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</si>
  <si>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</si>
  <si>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</si>
  <si>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</si>
  <si>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</si>
  <si>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 指：左主干、左前降支、左回旋支、右冠状动脉及每支桥血管。
2.同一血管不与“冠状动脉球囊扩张费” 同时收取。
3.介入治疗原则上以经一根血管的介入治疗为起点，每增加一根血管加收50%。4.加收项从其规定。</t>
  </si>
  <si>
    <t>320500003
320500015
经皮冠状动脉内支架置入术(sTENT)
冠脉内局部药物释放治疗术</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</si>
  <si>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</si>
  <si>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</si>
  <si>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</si>
  <si>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</si>
  <si>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</si>
  <si>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</si>
  <si>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3.介入治疗原则上以经一根血管的介入治疗为起点，每增加一根血管加收50%。
4.加收项从其规定。</t>
  </si>
  <si>
    <t>320500002
经皮冠状动脉腔内成形术(PTCA)</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</si>
  <si>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</si>
  <si>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</si>
  <si>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</si>
  <si>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</si>
  <si>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</si>
  <si>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</si>
  <si>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2.介入治疗原则上以经一根血管的介入治疗为起点，每增加一根血管加收50%。
3.加收项从其规定。</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</si>
  <si>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</si>
  <si>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</si>
  <si>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</si>
  <si>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</si>
  <si>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</si>
  <si>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</si>
  <si>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2..介入治疗原则上以经一根血管的介入治疗为起点，每增加一根血管加收50%。
3.加收项从其规定。</t>
  </si>
  <si>
    <t>320500004
3205000040
320500005
3205000050
320500006
经皮冠状动脉腔内激光成形术(ELCA)
经皮冠状动脉腔内激光成形术(ELCA)
高速冠状动脉内膜旋磨术
高速冠状动脉内膜旋磨术
定向冠脉内膜旋切术</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</si>
  <si>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</si>
  <si>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</si>
  <si>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</si>
  <si>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</si>
  <si>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</si>
  <si>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</si>
  <si>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320500011
320500013
经皮冠状动脉内溶栓术
冠状动脉内超声溶栓术</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</si>
  <si>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</si>
  <si>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</si>
  <si>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</si>
  <si>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</si>
  <si>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</si>
  <si>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</si>
  <si>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320500009
经皮主动脉气囊反搏动术(IABP)
330803023
主动脉内球囊反搏置管术</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</si>
  <si>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</si>
  <si>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</si>
  <si>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</si>
  <si>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</si>
  <si>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</si>
  <si>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</si>
  <si>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</si>
  <si>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</si>
  <si>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</si>
  <si>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</si>
  <si>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</si>
  <si>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</si>
  <si>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01儿童加收15%</t>
  </si>
  <si>
    <t>1.含右室造影术。2.单独做有创心输出量测定每次最高收费不超过15%。3.开展肺血管扩张试验加收50%。</t>
  </si>
  <si>
    <t>310702019
右心导管检查术
310701024
310702026
310701023
肺动脉压和右心房压力监测
肺血管扩张试验
心输出量测定</t>
  </si>
  <si>
    <t>012408000230001</t>
  </si>
  <si>
    <t>右心导管检查费-儿童（加收）</t>
  </si>
  <si>
    <t>012408000240000</t>
  </si>
  <si>
    <t>左心导管检查费</t>
  </si>
  <si>
    <t>通过导管检查测量主动脉压、左心室压等指标。</t>
  </si>
  <si>
    <t>含左室造影术。</t>
  </si>
  <si>
    <t>310702020
左心导管检查术</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</si>
  <si>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</si>
  <si>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</si>
  <si>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</si>
  <si>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</si>
  <si>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</si>
  <si>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</si>
  <si>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01儿童加收30%
11瓣中瓣/环中瓣修复加收20%</t>
  </si>
  <si>
    <t>01肺动脉瓣成形（介入）</t>
  </si>
  <si>
    <t>320400001
经皮瓣膜球囊成形术
320400001
经皮瓣膜球囊成形术（肺动脉瓣）</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</si>
  <si>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</si>
  <si>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</si>
  <si>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</si>
  <si>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</si>
  <si>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</si>
  <si>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</si>
  <si>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</si>
  <si>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</si>
  <si>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</si>
  <si>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01三尖瓣成形（介入）
11缘对缘修复</t>
  </si>
  <si>
    <t>320400001
经皮瓣膜球囊成形术（二尖瓣）
320400001
经皮瓣膜球囊成形术（三尖瓣）</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</si>
  <si>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</si>
  <si>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</si>
  <si>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</si>
  <si>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</si>
  <si>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</si>
  <si>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</si>
  <si>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</si>
  <si>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</si>
  <si>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</si>
  <si>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</si>
  <si>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</si>
  <si>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</si>
  <si>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</si>
  <si>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限：严重心肺功能疾病及不能耐受外科手术</t>
  </si>
  <si>
    <t>320400004
经导管主动脉瓣置换术(TAVR)</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</si>
  <si>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</si>
  <si>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</si>
  <si>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</si>
  <si>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</si>
  <si>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</si>
  <si>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</si>
  <si>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</si>
  <si>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</si>
  <si>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01三尖瓣置换（介入）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</si>
  <si>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</si>
  <si>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</si>
  <si>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</si>
  <si>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</si>
  <si>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</si>
  <si>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</si>
  <si>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</si>
  <si>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</si>
  <si>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</si>
  <si>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</si>
  <si>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1.“常规”指：包括但不限于动脉导管未闭、房间隔缺损、室间隔缺损、卵圆孔未闭以及左心耳封堵等情况。
2.同时涉及多个疾病的，计费方式执行我省现行价格规范“手术总说明（项目编码：33）”。</t>
  </si>
  <si>
    <t>320400003
320400005
先心病介入治疗
左心耳封堵术</t>
  </si>
  <si>
    <t>013308000120001</t>
  </si>
  <si>
    <t>结构性心脏病封堵费（常规）-儿童（加收）</t>
  </si>
  <si>
    <t>013308000130000</t>
  </si>
  <si>
    <t>结构性心脏病封堵费（复杂）</t>
  </si>
  <si>
    <t>通过介入的方式治疗复杂结构性心脏病。</t>
  </si>
  <si>
    <t>1.“复杂”指：肺动静脉瘘、冠状动脉瘘、主动脉窦瘤、瓣周漏、吻合口漏。
2.同时涉及多个疾病的，计费方式执行我省现行价格规范“手术总说明（项目编码：33）”，加收项从其规定。</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</si>
  <si>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</si>
  <si>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</si>
  <si>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</si>
  <si>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</si>
  <si>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</si>
  <si>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</si>
  <si>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</si>
  <si>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</si>
  <si>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</si>
  <si>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</si>
  <si>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</si>
  <si>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</si>
  <si>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</si>
  <si>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320500016
320500012
肥厚型心肌病化学消融术
经皮激光心肌血管重建术(PMR)</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</si>
  <si>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</si>
  <si>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</si>
  <si>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</si>
  <si>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</si>
  <si>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</si>
  <si>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</si>
  <si>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</si>
  <si>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330803015
320400006
心脏异常传导束切断术
心脏射频消融术</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</si>
  <si>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</si>
  <si>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</si>
  <si>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</si>
  <si>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</si>
  <si>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</si>
  <si>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</si>
  <si>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</si>
  <si>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</si>
  <si>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</si>
  <si>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</si>
  <si>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</si>
  <si>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</si>
  <si>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</si>
  <si>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</si>
  <si>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</si>
  <si>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</si>
  <si>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</si>
  <si>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</si>
  <si>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</si>
  <si>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</si>
  <si>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</si>
  <si>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</si>
  <si>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</si>
  <si>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310702002
有创性心内电生理检查</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</si>
  <si>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</si>
  <si>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</si>
  <si>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</si>
  <si>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</si>
  <si>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</si>
  <si>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</si>
  <si>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</si>
  <si>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</si>
  <si>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</si>
  <si>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</si>
  <si>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</si>
  <si>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</si>
  <si>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</si>
  <si>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</si>
  <si>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</si>
  <si>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</si>
  <si>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</si>
  <si>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</si>
  <si>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01儿童加收30%
11三腔起搏器/除颤器安装加收30%</t>
  </si>
  <si>
    <t>01植入式心脏复律除颤器安装
11植入式心脏收缩力调节器安装</t>
  </si>
  <si>
    <t>310702006
永久起搏器安置术
330804067
330804068
心脏再同步化治疗术（CRT）
心脏再同步化治疗既埋藏式除颤器植入术（CRT-D）
310702008
埋藏式心脏复律除颤器安置术</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</si>
  <si>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</si>
  <si>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</si>
  <si>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</si>
  <si>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</si>
  <si>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</si>
  <si>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</si>
  <si>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</si>
  <si>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</si>
  <si>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</si>
  <si>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</si>
  <si>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</si>
  <si>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</si>
  <si>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01儿童加收30%
11结扎包埋减收75%
21导线调整减收50%</t>
  </si>
  <si>
    <t>01植入式心脏复律除颤器电极取出
11植入式心脏收缩力调节器电极取出</t>
  </si>
  <si>
    <t>310702025
起搏器电极取出术</t>
  </si>
  <si>
    <t>013308000230001</t>
  </si>
  <si>
    <t>永久起搏器电极取出费-儿童（加收）</t>
  </si>
  <si>
    <t>013308000230011</t>
  </si>
  <si>
    <t>永久起搏器电极取出费-结扎包埋（减收）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</si>
  <si>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</si>
  <si>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</si>
  <si>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</si>
  <si>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</si>
  <si>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</si>
  <si>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</si>
  <si>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</si>
  <si>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</si>
  <si>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</si>
  <si>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</si>
  <si>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</si>
  <si>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</si>
  <si>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310702007
永久起搏器更换术</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</si>
  <si>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</si>
  <si>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</si>
  <si>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</si>
  <si>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</si>
  <si>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</si>
  <si>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</si>
  <si>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</si>
  <si>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</si>
  <si>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</si>
  <si>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</si>
  <si>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01儿童加收30%
11囊袋清创加收100%</t>
  </si>
  <si>
    <t>01植入式心脏复律除颤器取出
11植入式心脏收缩力调节器取出</t>
  </si>
  <si>
    <t>310702007
永久起搏器更换术（取出术）</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</si>
  <si>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</si>
  <si>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</si>
  <si>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</si>
  <si>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</si>
  <si>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</si>
  <si>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</si>
  <si>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</si>
  <si>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</si>
  <si>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</si>
  <si>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</si>
  <si>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</si>
  <si>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</si>
  <si>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</si>
  <si>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</si>
  <si>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</si>
  <si>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</si>
  <si>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</si>
  <si>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</si>
  <si>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310702004
临时起搏器安置术</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</si>
  <si>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</si>
  <si>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</si>
  <si>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</si>
  <si>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</si>
  <si>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</si>
  <si>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</si>
  <si>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</si>
  <si>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</si>
  <si>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</si>
  <si>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</si>
  <si>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</si>
  <si>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</si>
  <si>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</si>
  <si>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310702005
临时起搏器应用</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</si>
  <si>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</si>
  <si>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</si>
  <si>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</si>
  <si>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</si>
  <si>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01儿童加收30%
11微创体外循环转流加收15%</t>
  </si>
  <si>
    <t>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t>
  </si>
  <si>
    <t>330100017
体外循环
3301000171
心肌灌注</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</si>
  <si>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</si>
  <si>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</si>
  <si>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</si>
  <si>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</si>
  <si>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</si>
  <si>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</si>
  <si>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</si>
  <si>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</si>
  <si>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1.不与“体外循环转流费”在同台手术同时收取。
2.含体外循环管路。</t>
  </si>
  <si>
    <t>330100031
备体外循环</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</si>
  <si>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</si>
  <si>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</si>
  <si>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</si>
  <si>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</si>
  <si>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</si>
  <si>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</si>
  <si>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</si>
  <si>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1.本项目中的“体外循环辅助装置”指：通过各种原理进行短期心室循环的装置。
2.体外人工膜肺安装费-体外循环辅助装置安装（扩展）不与“体外循环转流费”在同台手术同时收取。</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</si>
  <si>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</si>
  <si>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</si>
  <si>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</si>
  <si>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</si>
  <si>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</si>
  <si>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</si>
  <si>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</si>
  <si>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</si>
  <si>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01体外循环辅助装置撤除</t>
  </si>
  <si>
    <t>1.本项目中的“体外循环辅助装置”指：通过各种原理进行短期心室循环的装置。
2.体外人工膜肺撤除费-体外循环辅助装置撤除（扩展）不与“体外循环转流费”在同台手术同时收取。</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</si>
  <si>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</si>
  <si>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</si>
  <si>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</si>
  <si>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</si>
  <si>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</si>
  <si>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</si>
  <si>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</si>
  <si>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</si>
  <si>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</si>
  <si>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1.本项目中的“体外循环辅助装置”指：通过各种原理进行短期心室循环的装置。
2.体外人工膜肺运行监测费-体外循环辅助装置运行监测（扩展）不与“体外循环转流费”在同台手术同时收取。</t>
  </si>
  <si>
    <t>330803025
体外人工膜肺(ECOM)</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</si>
  <si>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</si>
  <si>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</si>
  <si>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</si>
  <si>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</si>
  <si>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</si>
  <si>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</si>
  <si>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</si>
  <si>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1.本项目中的“体外循环辅助装置”指：通过各种原理进行短期心室循环的装置。
2.体外人工膜肺置换费-体外循环辅助装置置换（扩展）不可与“体外循环转流费”在同台手术同时收取。</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</si>
  <si>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</si>
  <si>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</si>
  <si>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</si>
  <si>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</si>
  <si>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</si>
  <si>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</si>
  <si>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</si>
  <si>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</si>
  <si>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01儿童加收30%
11再次手术加收15%</t>
  </si>
  <si>
    <t>330803022
330803024
左右心室辅助泵安装术
左右心室辅助泵安装术
330803017
心脏表面临时起搏器安置术</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</si>
  <si>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</si>
  <si>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</si>
  <si>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</si>
  <si>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</si>
  <si>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</si>
  <si>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</si>
  <si>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</si>
  <si>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</si>
  <si>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</si>
  <si>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330803017
心脏表面临时起搏器安置术</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</si>
  <si>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</si>
  <si>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</si>
  <si>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</si>
  <si>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</si>
  <si>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</si>
  <si>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</si>
  <si>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</si>
  <si>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</si>
  <si>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</si>
  <si>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</si>
  <si>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01儿童加收30%
11微创手术加收8.9%
21再次手术加收15%
31每使用一支动脉桥加收20%
41冠状动脉内膜剥脱加收42%</t>
  </si>
  <si>
    <t>330802006
330802003
330802004
330802005
非体外循环冠状动脉搭桥术
冠状动脉搭桥术
冠脉搭桥+换瓣术
冠脉搭桥+人工血管置换术
330803017
心脏表面临时起搏器安置术
330802007
小切口冠状动脉搭桥术
3308020070
冠状动脉搭桥术附加
330802008
冠状动脉内膜切除术</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</si>
  <si>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</si>
  <si>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</si>
  <si>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</si>
  <si>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</si>
  <si>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</si>
  <si>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</si>
  <si>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</si>
  <si>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</si>
  <si>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</si>
  <si>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</si>
  <si>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</si>
  <si>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</si>
  <si>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</si>
  <si>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</si>
  <si>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</si>
  <si>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</si>
  <si>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</si>
  <si>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</si>
  <si>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不与“冠状动脉旁路移植费”同时收取。</t>
  </si>
  <si>
    <t>330803032
心肌桥切开松解术
330803017
心脏表面临时起搏器安置术</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</si>
  <si>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</si>
  <si>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</si>
  <si>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</si>
  <si>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</si>
  <si>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</si>
  <si>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</si>
  <si>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01儿童加收30%
11室间隔穿孔修补加收15%
21左室成形加收15%</t>
  </si>
  <si>
    <t>330803011
330803014
室壁瘤切除术
左室减容术(Batista手术)
330803017
心脏表面临时起搏器安置术
330801018
室间隔缺损修补术
003308030110200
室壁瘤切除术（左心室成形术）</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</si>
  <si>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</si>
  <si>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</si>
  <si>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</si>
  <si>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</si>
  <si>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</si>
  <si>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</si>
  <si>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</si>
  <si>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</si>
  <si>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</si>
  <si>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</si>
  <si>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330803002
330803003
心包剥脱术
经胸腔镜心包部分切除术
330803017
心脏表面临时起搏器安置术</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</si>
  <si>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</si>
  <si>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</si>
  <si>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</si>
  <si>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</si>
  <si>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</si>
  <si>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</si>
  <si>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330803012
330802047
心腔内血栓清除术
肺动脉切开取栓术
330803017
心脏表面临时起搏器安置术</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</si>
  <si>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</si>
  <si>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</si>
  <si>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</si>
  <si>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</si>
  <si>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</si>
  <si>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</si>
  <si>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330803005
3308030050
心包开窗引流术
经胸腔镜心包开窗引流术
330803017
心脏表面临时起搏器安置术</t>
  </si>
  <si>
    <t>013308000370001</t>
  </si>
  <si>
    <t>心包开窗引流费-儿童（加收）</t>
  </si>
  <si>
    <t>013308000380000</t>
  </si>
  <si>
    <t>心包肿瘤切除费</t>
  </si>
  <si>
    <t>通过手术对心包的肿瘤进行切除。</t>
  </si>
  <si>
    <t xml:space="preserve">01儿童加收30%
11恶性肿瘤加收30%  </t>
  </si>
  <si>
    <t>330803004
3308030040
心包肿瘤切除术
经胸腔镜心包肿瘤切除术
330803017
心脏表面临时起搏器安置术</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</si>
  <si>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</si>
  <si>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</si>
  <si>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</si>
  <si>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</si>
  <si>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</si>
  <si>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</si>
  <si>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</si>
  <si>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</si>
  <si>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330803009
3308030090
心脏良性肿瘤摘除术
心脏多发良性肿瘤摘除术
330803017
心脏表面临时起搏器安置术
330803010
心脏恶性肿瘤摘除术</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</si>
  <si>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</si>
  <si>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</si>
  <si>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</si>
  <si>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</si>
  <si>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</si>
  <si>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</si>
  <si>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</si>
  <si>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</si>
  <si>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330803008
心内异物取出术
330803017
心脏表面临时起搏器安置术</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</si>
  <si>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</si>
  <si>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</si>
  <si>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</si>
  <si>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</si>
  <si>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</si>
  <si>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</si>
  <si>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330803007
心脏外伤修补术
330803017
心脏表面临时起搏器安置术</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</si>
  <si>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</si>
  <si>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</si>
  <si>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</si>
  <si>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</si>
  <si>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</si>
  <si>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</si>
  <si>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</si>
  <si>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330803031
开胸心脏挤压术
330803017
心脏表面临时起搏器安置术</t>
  </si>
  <si>
    <t>013308000420001</t>
  </si>
  <si>
    <t>开胸心脏挤压费-儿童（加收）</t>
  </si>
  <si>
    <t>013308000430000</t>
  </si>
  <si>
    <t>室间隔部分心肌切除费</t>
  </si>
  <si>
    <t>通过手术对原发性或继发性肥厚室间隔进行切除。</t>
  </si>
  <si>
    <t>限肥厚性梗阻性心肌病手术收费。</t>
  </si>
  <si>
    <t>330802024
左室流出道狭窄疏通术
330803017
心脏表面临时起搏器安置术</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</si>
  <si>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</si>
  <si>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</si>
  <si>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</si>
  <si>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</si>
  <si>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</si>
  <si>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</si>
  <si>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01儿童加收30%
11微创手术加收15%</t>
  </si>
  <si>
    <t>B330803033
心耳闭合术
330803013
330803017
左房折叠术
心脏表面临时起搏器安置术</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</si>
  <si>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</si>
  <si>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</si>
  <si>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</si>
  <si>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</si>
  <si>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</si>
  <si>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</si>
  <si>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</si>
  <si>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</si>
  <si>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</si>
  <si>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</si>
  <si>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</si>
  <si>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</si>
  <si>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</si>
  <si>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</si>
  <si>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</si>
  <si>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</si>
  <si>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</si>
  <si>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330801022
330801023
330801024
330801025
330803027
330801026
法鲁氏三联症根治术
法鲁氏四联症根治术(大)
法鲁氏四联症根治术(中)
法鲁氏四联症根治术(小)
体外循环心脏不停跳心内直视手术
复合性先天性心脏畸形矫治术
330803017
心脏表面临时起搏器安置术</t>
  </si>
  <si>
    <t>013308000460001</t>
  </si>
  <si>
    <t>法洛四联症矫治费-儿童（加收）</t>
  </si>
  <si>
    <t>013308000470000</t>
  </si>
  <si>
    <t>房间隔缺损修补费</t>
  </si>
  <si>
    <t>通过手术对缺损房间隔进行修补。</t>
  </si>
  <si>
    <t>330801017
330801021
330802010
房间隔缺损修补术
卵园孔修补术
冠状静脉窦无顶综合征矫治术
330803017
心脏表面临时起搏器安置术</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</si>
  <si>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</si>
  <si>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</si>
  <si>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</si>
  <si>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</si>
  <si>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</si>
  <si>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</si>
  <si>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</si>
  <si>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</si>
  <si>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330801016
330802039
330802045
房间隔造口术(Blabock-Hanlon手术)
内外通道矫治手术(Rastalli手术)
外通道手术
330803017
心脏表面临时起搏器安置术</t>
  </si>
  <si>
    <t>013308000480001</t>
  </si>
  <si>
    <t>房间隔造口/房间隔缺损扩大费-儿童（加收）</t>
  </si>
  <si>
    <t>013308000490000</t>
  </si>
  <si>
    <t>室间隔缺损修补费</t>
  </si>
  <si>
    <t>通过手术对缺损室间隔进行修补。</t>
  </si>
  <si>
    <t>330801018
330802041
330803027
330801028
室间隔缺损修补术
矫正型大动脉转位伴发畸形矫治术
体外循环心脏不停跳心内直视手术
单心室分隔术
330803017
心脏表面临时起搏器安置术</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</si>
  <si>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</si>
  <si>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</si>
  <si>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</si>
  <si>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</si>
  <si>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</si>
  <si>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</si>
  <si>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</si>
  <si>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</si>
  <si>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</si>
  <si>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330801019
部分型心内膜垫缺损矫治术
330803017
心脏表面临时起搏器安置术</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</si>
  <si>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</si>
  <si>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</si>
  <si>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</si>
  <si>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</si>
  <si>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</si>
  <si>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</si>
  <si>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</si>
  <si>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</si>
  <si>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330801020
完全型心内膜垫缺损矫治术
330803017
心脏表面临时起搏器安置术</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</si>
  <si>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</si>
  <si>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</si>
  <si>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</si>
  <si>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</si>
  <si>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</si>
  <si>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</si>
  <si>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330802014
动脉导管闭合术
330803017
心脏表面临时起搏器安置术</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</si>
  <si>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</si>
  <si>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</si>
  <si>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</si>
  <si>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</si>
  <si>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</si>
  <si>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</si>
  <si>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</si>
  <si>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</si>
  <si>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</si>
  <si>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</si>
  <si>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</si>
  <si>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</si>
  <si>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</si>
  <si>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</si>
  <si>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</si>
  <si>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</si>
  <si>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</si>
  <si>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</si>
  <si>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</si>
  <si>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</si>
  <si>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</si>
  <si>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</si>
  <si>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</si>
  <si>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</si>
  <si>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</si>
  <si>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</si>
  <si>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</si>
  <si>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330802018
330802036
右室双出口矫治术
动脉调转术(动脉switch术)
330803017
心脏表面临时起搏器安置术</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</si>
  <si>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</si>
  <si>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</si>
  <si>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</si>
  <si>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</si>
  <si>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</si>
  <si>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</si>
  <si>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330802037
心房调转术
330803017
心脏表面临时起搏器安置术</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</si>
  <si>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</si>
  <si>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</si>
  <si>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</si>
  <si>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</si>
  <si>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</si>
  <si>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</si>
  <si>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330801027
三房心矫治术
330803017
心脏表面临时起搏器安置术</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</si>
  <si>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</si>
  <si>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</si>
  <si>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</si>
  <si>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</si>
  <si>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</si>
  <si>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</si>
  <si>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330801008
330803017
330802041
主动脉瓣直视成形术
心脏表面临时起搏器安置术
矫正型大动脉转位伴发畸形矫治术
330803017
心脏表面临时起搏器安置术</t>
  </si>
  <si>
    <t>013308000590001</t>
  </si>
  <si>
    <t>主动脉瓣成形费-儿童（加收）</t>
  </si>
  <si>
    <t>013308000600000</t>
  </si>
  <si>
    <t>二尖瓣成形费</t>
  </si>
  <si>
    <t>通过手术对二尖瓣瓣膜进行修补。</t>
  </si>
  <si>
    <t>330801002
330803014
330801001
二尖瓣直视成形术
左室减容术(Batista手术)（二尖瓣的成型术）
二尖瓣闭式扩张术
330803017
心脏表面临时起搏器安置术</t>
  </si>
  <si>
    <t>013308000600001</t>
  </si>
  <si>
    <t>二尖瓣成形费-儿童（加收）</t>
  </si>
  <si>
    <t>013308000600011</t>
  </si>
  <si>
    <t>二尖瓣成形费-微创手术（加收）</t>
  </si>
  <si>
    <t>013308000610000</t>
  </si>
  <si>
    <t>三尖瓣成形费</t>
  </si>
  <si>
    <t>通过手术对三尖瓣瓣膜进行修补。</t>
  </si>
  <si>
    <t>330801004
三尖瓣直视成形术
330803017
心脏表面临时起搏器安置术</t>
  </si>
  <si>
    <t>013308000610001</t>
  </si>
  <si>
    <t>三尖瓣成形费-儿童（加收）</t>
  </si>
  <si>
    <t>013308000610011</t>
  </si>
  <si>
    <t>三尖瓣成形费-微创手术（加收）</t>
  </si>
  <si>
    <t>013308000620000</t>
  </si>
  <si>
    <t>肺动脉瓣成形费</t>
  </si>
  <si>
    <t>通过手术对肺动脉瓣瓣膜进行修补。</t>
  </si>
  <si>
    <t>330801012
肺动脉瓣狭窄矫治术
330803017
心脏表面临时起搏器安置术</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</si>
  <si>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</si>
  <si>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</si>
  <si>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</si>
  <si>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</si>
  <si>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</si>
  <si>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</si>
  <si>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01儿童加收30%
11微创手术加收15%
21根部加宽加收15%</t>
  </si>
  <si>
    <t>330801009
330801014
330802004
330802030
330803027
主动脉瓣置换术
双瓣置换术
冠脉搭桥+换瓣术
升主动脉替换加主动脉瓣替换术(Wheat′s手术)
体外循环心脏不停跳心内直视手术
330803017
心脏表面临时起搏器安置术
330801013
小切口瓣膜置换术
330802027
细小主动脉根部加宽补片成形术</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</si>
  <si>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</si>
  <si>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</si>
  <si>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</si>
  <si>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</si>
  <si>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</si>
  <si>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</si>
  <si>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</si>
  <si>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</si>
  <si>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</si>
  <si>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</si>
  <si>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330802024
330802044
左室流出道狭窄疏通术
科诺（Konno）手术
330803017
心脏表面临时起搏器安置术</t>
  </si>
  <si>
    <t>013308000640001</t>
  </si>
  <si>
    <t>左室流出道扩大费-儿童（加收）</t>
  </si>
  <si>
    <t>013308000650000</t>
  </si>
  <si>
    <t>二尖瓣置换费</t>
  </si>
  <si>
    <t>通过手术对二尖瓣瓣膜进行替换。</t>
  </si>
  <si>
    <t>01儿童加收30%
11微创手术加收15%
21瓣环加宽加收15%</t>
  </si>
  <si>
    <t>330801003
二尖瓣置换术
330803017
心脏表面临时起搏器安置术
330801013
小切口瓣膜置换术</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</si>
  <si>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</si>
  <si>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</si>
  <si>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</si>
  <si>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</si>
  <si>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</si>
  <si>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</si>
  <si>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</si>
  <si>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</si>
  <si>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</si>
  <si>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330801005
三尖瓣置换术
330803017
心脏表面临时起搏器安置术</t>
  </si>
  <si>
    <t>013308000660001</t>
  </si>
  <si>
    <t>三尖瓣置换费-儿童（加收）</t>
  </si>
  <si>
    <t>013308000670000</t>
  </si>
  <si>
    <t>肺动脉瓣置换费</t>
  </si>
  <si>
    <t>通过手术对肺动脉瓣瓣膜进行替换。</t>
  </si>
  <si>
    <t>330801011
肺动脉瓣置换术
330803017
心脏表面临时起搏器安置术</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</si>
  <si>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</si>
  <si>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</si>
  <si>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</si>
  <si>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</si>
  <si>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</si>
  <si>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</si>
  <si>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330802001
冠状动静脉瘘修补术
330803017
心脏表面临时起搏器安置术</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</si>
  <si>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</si>
  <si>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</si>
  <si>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</si>
  <si>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</si>
  <si>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</si>
  <si>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</si>
  <si>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330802002
330802010
冠状动脉起源异常矫治术
冠状静脉窦无顶综合征矫治术
330803017
心脏表面临时起搏器安置术</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</si>
  <si>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</si>
  <si>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</si>
  <si>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</si>
  <si>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</si>
  <si>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</si>
  <si>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</si>
  <si>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01儿童加收30%
11主动脉弓中断矫治加收43%</t>
  </si>
  <si>
    <t>330802023
330801007
主动脉缩窄矫治术
主动脉瓣上狭窄矫治术
330803017
心脏表面临时起搏器安置术
330802031
主动脉弓中断矫治术</t>
  </si>
  <si>
    <t>013308000700001</t>
  </si>
  <si>
    <t>主动脉缩窄矫治费-儿童（加收）</t>
  </si>
  <si>
    <t>013308000700011</t>
  </si>
  <si>
    <t>主动脉缩窄矫治费-主动脉弓中断矫治（加收）</t>
  </si>
  <si>
    <t>013308000710000</t>
  </si>
  <si>
    <t>主动脉弓成形费</t>
  </si>
  <si>
    <t>通过手术修复或重建主动脉弓。</t>
  </si>
  <si>
    <t>330802035
主动脉弓降部瘤切除人工血管置换术
330803017
心脏表面临时起搏器安置术</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</si>
  <si>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</si>
  <si>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</si>
  <si>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</si>
  <si>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</si>
  <si>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</si>
  <si>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</si>
  <si>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01儿童加收30%
11次全弓、全弓置换加收15%</t>
  </si>
  <si>
    <t>330802033
330802034
主动脉弓置换术
“象鼻子”技术
330803017
心脏表面临时起搏器安置术
330802033
主动脉弓置换术</t>
  </si>
  <si>
    <t>013308000720001</t>
  </si>
  <si>
    <t>主动脉弓置换费-儿童（加收）</t>
  </si>
  <si>
    <t>013308000720011</t>
  </si>
  <si>
    <t>主动脉弓置换费-次全弓、全弓置换（加收）</t>
  </si>
  <si>
    <t>013308000730000</t>
  </si>
  <si>
    <t>主动脉血管环矫治费</t>
  </si>
  <si>
    <t>通过手术对主动脉血管环进行矫治。</t>
  </si>
  <si>
    <t>330802032
先天性心脏病主动脉弓部血管环切断术
330803017
心脏表面临时起搏器安置术</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</si>
  <si>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</si>
  <si>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</si>
  <si>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</si>
  <si>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</si>
  <si>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</si>
  <si>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</si>
  <si>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01儿童加收30%
11保留瓣膜手术加收15%</t>
  </si>
  <si>
    <t>330802025
330802049
主动脉根部替换术
主动脉根部包裹右心房分流术
330803017
心脏表面临时起搏器安置术
330802026
保留瓣膜的主动脉根部替换术</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</si>
  <si>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</si>
  <si>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</si>
  <si>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</si>
  <si>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</si>
  <si>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</si>
  <si>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</si>
  <si>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</si>
  <si>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</si>
  <si>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</si>
  <si>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330802029
330802030
升主动脉替换术
升主动脉替换加主动脉瓣替换术(Wheat′s手术)
330803017
心脏表面临时起搏器安置术
330802048
升主动脉成形术
330802035
主动脉弓降部瘤切除人工血管置换术</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</si>
  <si>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</si>
  <si>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</si>
  <si>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</si>
  <si>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</si>
  <si>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</si>
  <si>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</si>
  <si>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</si>
  <si>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</si>
  <si>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</si>
  <si>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</si>
  <si>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</si>
  <si>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</si>
  <si>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</si>
  <si>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</si>
  <si>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330802028
330803027
330802051
主动脉窦瘤破裂修补术
体外循环心脏不停跳心内直视手术（主动脉窦瘤破裂修补）
主动脉窦成形术
330803017
心脏表面临时起搏器安置术</t>
  </si>
  <si>
    <t>013308000770001</t>
  </si>
  <si>
    <t>主动脉窦瘤破裂修补费-儿童（加收）</t>
  </si>
  <si>
    <t>013308000780000</t>
  </si>
  <si>
    <t>主肺动脉窗修补费</t>
  </si>
  <si>
    <t>通过手术对主肺动脉窗进行修补。</t>
  </si>
  <si>
    <t>330802015
主肺动脉窗修补术
330803017
心脏表面临时起搏器安置术</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</si>
  <si>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</si>
  <si>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</si>
  <si>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</si>
  <si>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</si>
  <si>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</si>
  <si>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</si>
  <si>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330801010
自体肺动脉瓣替换主动脉瓣术(ROss手术)
330803017
心脏表面临时起搏器安置术</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</si>
  <si>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</si>
  <si>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</si>
  <si>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</si>
  <si>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</si>
  <si>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</si>
  <si>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</si>
  <si>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330802036
330802041
330802038
动脉调转术(动脉switch术)
矫正型大动脉转位伴发畸形矫治术
双调转手术(Doubleswitch手术)
330803017
心脏表面临时起搏器安置术</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</si>
  <si>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</si>
  <si>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</si>
  <si>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</si>
  <si>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</si>
  <si>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</si>
  <si>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</si>
  <si>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330802042
永存动脉干修复术
330803017
心脏表面临时起搏器安置术</t>
  </si>
  <si>
    <t>013308000810001</t>
  </si>
  <si>
    <t>共同动脉干矫治费-儿童（加收）</t>
  </si>
  <si>
    <t>013308000820000</t>
  </si>
  <si>
    <t>肺动脉成形费</t>
  </si>
  <si>
    <t>通过手术对肺动脉进行成形。</t>
  </si>
  <si>
    <t>肺动脉内膜剥脱术按此项目收费。</t>
  </si>
  <si>
    <t>330802019
肺动脉闭锁矫治术
330803017
心脏表面临时起搏器安置术</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</si>
  <si>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</si>
  <si>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</si>
  <si>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</si>
  <si>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</si>
  <si>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</si>
  <si>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</si>
  <si>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330802012
肺动脉环缩术
330803017
心脏表面临时起搏器安置术</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</si>
  <si>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</si>
  <si>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</si>
  <si>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</si>
  <si>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</si>
  <si>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</si>
  <si>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</si>
  <si>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330802016
先天性心脏病体肺动脉分流术
330803017
心脏表面临时起搏器安置术</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</si>
  <si>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</si>
  <si>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</si>
  <si>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</si>
  <si>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</si>
  <si>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</si>
  <si>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</si>
  <si>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</si>
  <si>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</si>
  <si>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</si>
  <si>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</si>
  <si>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</si>
  <si>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</si>
  <si>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</si>
  <si>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</si>
  <si>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</si>
  <si>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</si>
  <si>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</si>
  <si>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</si>
  <si>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</si>
  <si>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01儿童加收30%
11双侧吻合加收27%
12全腔吻合加收50%</t>
  </si>
  <si>
    <t>330802011
上腔静脉－肺动脉吻合术(双向Glenn)
330803017
心脏表面临时起搏器安置术
330802040
房坦型手术(FontanType手术)
330802017
全腔肺动脉吻合术</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</si>
  <si>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</si>
  <si>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</si>
  <si>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</si>
  <si>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</si>
  <si>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</si>
  <si>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</si>
  <si>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</si>
  <si>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</si>
  <si>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</si>
  <si>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</si>
  <si>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</si>
  <si>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</si>
  <si>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</si>
  <si>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</si>
  <si>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</si>
  <si>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</si>
  <si>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01儿童加收30%
11上腔静脉-右心房连接重建加收10%</t>
  </si>
  <si>
    <t>单纯房间隔补片修补按“房间隔缺损修补费”收取。</t>
  </si>
  <si>
    <t>330802020
330802022
部分型肺静脉畸形引流矫治术
体静脉引流入肺静脉侧心房矫治术
330803017
心脏表面临时起搏器安置术</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</si>
  <si>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</si>
  <si>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</si>
  <si>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</si>
  <si>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</si>
  <si>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</si>
  <si>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</si>
  <si>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</si>
  <si>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</si>
  <si>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01儿童加收30%
11无内膜接触缝合加收10%</t>
  </si>
  <si>
    <t>330802021
完全型肺静脉畸形引流矫治术
330803017
心脏表面临时起搏器安置术</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</si>
  <si>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</si>
  <si>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</si>
  <si>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</si>
  <si>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</si>
  <si>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</si>
  <si>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</si>
  <si>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</si>
  <si>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</si>
  <si>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330802009
肺动静脉瘘结扎术
330803017
心脏表面临时起搏器安置术</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</si>
  <si>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</si>
  <si>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</si>
  <si>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</si>
  <si>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</si>
  <si>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</si>
  <si>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</si>
  <si>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</si>
  <si>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</si>
  <si>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</si>
  <si>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</si>
  <si>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</si>
  <si>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</si>
  <si>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330801006
三尖瓣下移畸形矫治术(Ebstein畸形矫治术)
330803017
心脏表面临时起搏器安置术</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</si>
  <si>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</si>
  <si>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</si>
  <si>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</si>
  <si>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</si>
  <si>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</si>
  <si>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</si>
  <si>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330801015
瓣周漏修补术
330803017
心脏表面临时起搏器安置术</t>
  </si>
  <si>
    <t>013308000940001</t>
  </si>
  <si>
    <t>瓣周漏修补费-儿童（加收）</t>
  </si>
  <si>
    <t>口腔</t>
  </si>
  <si>
    <t>使用说明：
1.本类项目以口腔治疗为重点，按照口腔治疗方式设立价格项目。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
6.本类项目中涉及“包括……”“……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9.满足复杂情况中的任意一种即算复杂，不同复杂情况不累计叠加收费。
10.在本医疗机构开展错合矫治治疗时，方案设计属诊查治疗应尽事项，不得同时收取设计费。若已收取错合畸形治疗设计费，须在错合矫治治疗费用中予以同等费用减免。
11.本类项目中所称的“儿童”，指6周岁及以下，周岁的计算方法以法律的相关规定为准。
12.错合矫形功能治疗费不得和错合矫治费同时收取。</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</si>
  <si>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</si>
  <si>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</si>
  <si>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</si>
  <si>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</si>
  <si>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</si>
  <si>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F31050009
乳牙期安氏I类错牙合正畸治疗
F31050004
制戴固定式缺隙保持器
F31050013
乳牙期安氏II类错牙合正畸治疗
F31050005
制戴活动式缺隙保持器
F31050021
乳牙期安氏III类错牙合正畸治疗
310505004
带环制备
310507003
固定矫治器复诊处置
310505005
唇弓制备
310507004
活动矫治器复诊处置
310505006
导板制备
310507005
功能矫治器复诊处置
F31050033
正畸保持器治疗
310507006
特殊矫治器复诊处置
F31050006
制戴活动矫正器
T01030301
机械性活动性矫治器矫治术</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</si>
  <si>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</si>
  <si>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</si>
  <si>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</si>
  <si>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</si>
  <si>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F31050009
乳牙期安氏I类错牙合正畸治疗
310507003
固定矫治器复诊处置
F31050013
乳牙期安氏II类错牙合正畸治疗
310507004
活动矫治器复诊处置
F31050021
乳牙期安氏III类错牙合正畸治疗
310507005
功能矫治器复诊处置
F31050029
早期颜面不对称正畸治疗
310507006
特殊矫治器复诊处置
F31050031
其他颅面畸形正畸治疗
F31050004
制戴固定式缺隙保持器
310522021
单侧唇腭裂序列正畸治疗
F31050005
制戴活动式缺隙保持器
3105220210
双侧唇腭裂序列正畸治疗
F31050006
制戴活动矫正器
T01030301
机械性活动性矫治器矫治术
310505004
带环制备
T01030302
功能性矫治器矫治术
310505005
唇弓制备
310521001
腭护板导板矫治
310505006
导板制备</t>
  </si>
  <si>
    <t>013105020030000</t>
  </si>
  <si>
    <t>替牙期Ⅰ类错合矫治费（常规）</t>
  </si>
  <si>
    <t>通过矫治器安装调整进行替牙期Ⅰ类错合畸形的早期矫治。</t>
  </si>
  <si>
    <t>F31050010
替牙期安氏I类错牙合活动矫治器正畸治疗
F31050004
制戴固定式缺隙保持器
F31050011
替牙期安氏I类错牙合固定矫治器正畸治疗
F31050005
制戴活动式缺隙保持器
310507003
固定矫治器复诊处置
F31050006
制戴活动矫正器
T01030303
固定矫治术
310505004
带环制备
310507004
活动矫治器复诊处置
310505005
唇弓制备
310507005
功能矫治器复诊处置
310505006
导板制备
310507006
特殊矫治器复诊处置
310507007
错畸形正中位检查
F31050033
正畸保持器治疗
T01030301
机械性活动性矫治器矫治术
T01030302
功能性矫治器矫治术</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</si>
  <si>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</si>
  <si>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</si>
  <si>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</si>
  <si>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</si>
  <si>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F31050010
替牙期安氏I类错牙合活动矫治器正畸治疗
F31050004
制戴固定式缺隙保持器
F31050011
替牙期安氏I类错牙合固定矫治器正畸治疗
F31050005
制戴活动式缺隙保持器
310507003
固定矫治器复诊处置
F31050006
制戴活动矫正器
310507004
活动矫治器复诊处置
310505004
带环制备
310507005
功能矫治器复诊处置
310505005
唇弓制备
310507006
特殊矫治器复诊处置
310505006
导板制备
F31050033
正畸保持器治疗
310507007
错牙合畸形正中牙合位检查
F31050028
牙合创伤正畸治疗
F31050029
早期颜面不对称正畸治疗
F31050031
其他颅面畸形正畸治疗
310522021
单侧唇腭裂序列正畸治疗
3105220210
双侧唇腭裂序列正畸治疗
T01030301
机械性活动性矫治器矫治术
T01030302
功能性矫治器矫治术
T01030303
固定矫治术
310522025
颞下颌关节病正畸治疗
F31050026
牙周病伴错合畸形活动矫治器正畸治疗
F31050027
牙周病伴错牙合畸形固定矫治器正畸治疗</t>
  </si>
  <si>
    <t>013105020050000</t>
  </si>
  <si>
    <t>替牙期Ⅱ类错合矫治费（常规）</t>
  </si>
  <si>
    <t>通过矫治器安装调整进行替牙期Ⅱ类错合畸形的早期矫治。</t>
  </si>
  <si>
    <t>F31050014
替牙期安氏II类错牙合口腔不良习惯正畸治疗
F31050004
制戴固定式缺隙保持器
F31050015
替牙期牙性安氏II类错牙合活动矫治器正畸治疗
F31050005
制戴活动式缺隙保持器
F31050016
替牙期牙性安氏II类错牙合固定矫治器正畸治疗
F31050006
制戴活动矫正器
F31050017
替牙期骨性安氏II类错牙合正畸治疗
310507007
错畸形正中位检查
310507003
固定矫治器复诊处置
310505004
带环制备
310507004
活动矫治器复诊处置
310505005
唇弓制备
310507005
功能矫治器复诊处置
310505006
导板制备
310507006
特殊矫治器复诊处置
F31050033
正畸保持器治疗
F31050028
牙合创伤正畸治疗
F31050029
早期颜面不对称正畸治疗
F31050031
其他颅面畸形正畸治疗
310522021
单侧唇腭裂序列正畸治疗
3105220210
双侧唇腭裂序列正畸治疗
T01030301
机械性活动性矫治器矫治术
T01030302
功能性矫治器矫治术
T01030303
固定矫治术
310522025
颞下颌关节病正畸治疗</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</si>
  <si>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</si>
  <si>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</si>
  <si>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</si>
  <si>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</si>
  <si>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F31050014
替牙期安氏II类错牙合口腔不良习惯正畸治疗
F31050004
制戴固定式缺隙保持器
F31050015
替牙期牙性安氏II类错牙合活动矫治器正畸治疗
F31050005
制戴活动式缺隙保持器
F31050016
替牙期牙性安氏II类错牙合固定矫治器正畸治疗
F31050006
制戴活动矫正器
F31050017
替牙期骨性安氏II类错牙合正畸治疗
310507007
错畸形正中位检查
310507003
固定矫治器复诊处置
310505004
带环制备
310507004
活动矫治器复诊处置
310505005
唇弓制备
310507005
功能矫治器复诊处置
310505006
导板制备
310507006
特殊矫治器复诊处置
F31050033
正畸保持器治疗
F31050028
牙合创伤正畸治疗
F31050029
早期颜面不对称正畸治疗
F31050031
其他颅面畸形正畸治疗
310522021
单侧唇腭裂序列正畸治疗
3105220210
双侧唇腭裂序列正畸治疗
T01030301
机械性活动性矫治器矫治术
T01030302
功能性矫治器矫治术
310521001
腭护板导板矫治
T01030303
固定矫治术
310522025
颞下颌关节病正畸治疗
F31050026
牙周病伴错合畸形活动矫治器正畸治疗
F31050027
牙周病伴错牙合畸形固定矫治器正畸治疗</t>
  </si>
  <si>
    <t>013105020070000</t>
  </si>
  <si>
    <t>替牙期Ⅲ类错合矫治费（常规）</t>
  </si>
  <si>
    <t>通过矫治器安装调整进行替牙期Ⅲ类错合畸形的早期矫治。</t>
  </si>
  <si>
    <t>F31050022
替牙期安氏III类错牙合正畸治疗
F31050004
制戴固定式缺隙保持器
310507003
固定矫治器复诊处置
F31050005
制戴活动式缺隙保持器
310507004
活动矫治器复诊处置
F31050006
制戴活动矫正器
310507005
功能矫治器复诊处置
310507007
错畸形正中位检查
310507006
特殊矫治器复诊处置
310505004
带环制备
F31050028
牙合创伤正畸治疗
310505005
唇弓制备
F31050029
早期颜面不对称正畸治疗
310505006
导板制备
F31050031
其他颅面畸形正畸治疗
310522021
单侧唇腭裂序列正畸治疗
3105220210
双侧唇腭裂序列正畸治疗
310522025
颞下颌关节病正畸治疗
T01030301
机械性活动性矫治器矫治术
T01030302
功能性矫治器矫治术
F31050033
正畸保持器治疗
T01030303
固定矫治术</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</si>
  <si>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</si>
  <si>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</si>
  <si>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</si>
  <si>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</si>
  <si>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F31050022
替牙期安氏III类错牙合正畸治疗
F31050004
制戴固定式缺隙保持器
310507003
固定矫治器复诊处置
F31050005
制戴活动式缺隙保持器
310507004
活动矫治器复诊处置
F31050006
制戴活动矫正器
310507005
功能矫治器复诊处置
310507007
错畸形正中位检查
310507006
特殊矫治器复诊处置
310505004
带环制备
F31050028
牙合创伤正畸治疗
310505005
唇弓制备
F31050029
早期颜面不对称正畸治疗
310505006
导板制备
F31050031
其他颅面畸形正畸治疗
310522021
单侧唇腭裂序列正畸治疗
3105220210
双侧唇腭裂序列正畸治疗
310522025
颞下颌关节病正畸治疗
T01030301
机械性活动性矫治器矫治术
T01030302
功能性矫治器矫治术
310521001
腭护板导板矫治
F31050033
正畸保持器治疗
T01030303
固定矫治术
F31050026
牙周病伴错合畸形活动矫治器正畸治疗
F31050027
牙周病伴错牙合畸形固定矫治器正畸治疗</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</si>
  <si>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</si>
  <si>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</si>
  <si>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</si>
  <si>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</si>
  <si>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F31050012
恒牙期安氏I类错牙合固定矫治器治疗
F31050004
制戴固定式缺隙保持器
310507003
固定矫治器复诊处置
F31050005
制戴活动式缺隙保持器
310507004
活动矫治器复诊处置
F31050006
制戴活动矫正器
310507005
功能矫治器复诊处置
310505004
带环制备
310507006
特殊矫治器复诊处置
310505005
唇弓制备
F31050028
牙合创伤正畸治疗
310505006
导板制备
310507007
错牙合畸形正中牙合位检查
T01030301
机械性活动性矫治器矫治术
T01030302
功能性矫治器矫治术
F31050033
正畸保持器治疗
T01030303
固定矫治术</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</si>
  <si>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</si>
  <si>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</si>
  <si>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</si>
  <si>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</si>
  <si>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F31050012
恒牙期安氏I类错牙合固定矫治器治疗
F31050004
制戴固定式缺隙保持器
310507003
固定矫治器复诊处置
F31050005
制戴活动式缺隙保持器
310507004
活动矫治器复诊处置
F31050006
制戴活动矫正器
310507005
功能矫治器复诊处置
310507007
错牙合畸形正中牙合位检查
310507006
特殊矫治器复诊处置
310505005
唇弓制备
F31050028
牙合创伤正畸治疗
310505004
带环制备
F31050031
其他颅面畸形正畸治疗
310505006
导板制备
310522021
单侧唇腭裂序列正畸治疗
3105220210
双侧唇腭裂序列正畸治疗
310522025
颞下颌关节病正畸治疗
F31050030
恒牙期颜面不对称正畸治疗
F31050026
牙周病伴错合畸形活动矫治器正畸治疗
F31050027
牙周病伴错牙合畸形固定矫治器正畸治疗
F31050033
正畸保持器治疗
T01030303
固定矫治术
T01030301
机械性活动性矫治器矫治术
T01030302
功能性矫治器矫治术
310521001
腭护板导板矫治
F31050032
正颌外科术前术后正畸治疗</t>
  </si>
  <si>
    <t>013105020110000</t>
  </si>
  <si>
    <t>恒牙期Ⅱ类错合矫治费（常规）</t>
  </si>
  <si>
    <t>通过矫治器安装调整进行恒牙期Ⅱ类错合畸形的矫治。</t>
  </si>
  <si>
    <t>F31050019
恒牙期牙性安氏II类错牙合固定矫治器治疗
F31050004
制戴固定式缺隙保持器
F31050018
恒牙早期安氏II类错牙合功能矫治器治疗
F31050005
制戴活动式缺隙保持器
310507003
固定矫治器复诊处置
310507007
错牙合畸形正中牙合位检查
310507004
活动矫治器复诊处置
310505005
唇弓制备
310507005
功能矫治器复诊处置
310505004
带环制备
310507006
特殊矫治器复诊处置
310505006
导板制备
F31050028
牙合创伤正畸治疗
F31050033
正畸保持器治疗
310522021
单侧唇腭裂序列正畸治疗
3105220210
双侧唇腭裂序列正畸治疗
T01030301
机械性活动性矫治器矫治术
T01030302
功能性矫治器矫治术
T01030303
固定矫治术</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</si>
  <si>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</si>
  <si>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</si>
  <si>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</si>
  <si>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</si>
  <si>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F31050019
恒牙期牙性安氏II类错牙合固定矫治器治疗
F31050004
制戴固定式缺隙保持器
F31050020
恒牙期骨性安氏II类错牙合固定矫治器拔牙治疗
F31050005
制戴活动式缺隙保持器
F31050018
恒牙早期安氏II类错牙合功能矫治器治疗
F31050006
制戴活动矫正器
310507003
固定矫治器复诊处置
310507007
错牙合畸形正中牙合位检查
310507004
活动矫治器复诊处置
310505005
唇弓制备
310507005
功能矫治器复诊处置
310505004
带环制备
310507006
特殊矫治器复诊处置
310505006
导板制备
F31050033
正畸保持器治疗
F31050028
牙合创伤正畸治疗
F31050031
其他颅面畸形正畸治疗
310522021
单侧唇腭裂序列正畸治疗
3105220210
双侧唇腭裂序列正畸治疗
310522025
颞下颌关节病正畸治疗
F31050030
恒牙期颜面不对称正畸治疗
F31050026
牙周病伴错合畸形活动矫治器正畸治疗
F31050027
牙周病伴错牙合畸形固定矫治器正畸治疗
T01030301
机械性活动性矫治器矫治术
T01030302
功能性矫治器矫治术
T01030303
固定矫治术
310521001
腭护板导板矫治
F31050032
正颌外科术前术后正畸治疗</t>
  </si>
  <si>
    <t>013105020130000</t>
  </si>
  <si>
    <t>恒牙期Ⅲ类错合矫治费（常规）</t>
  </si>
  <si>
    <t>通过矫治器安装调整进行恒牙期Ⅲ类错合畸形的矫治。</t>
  </si>
  <si>
    <t>F31050024
恒牙期安氏III类错牙合固定矫治器治疗
F31050004
制戴固定式缺隙保持器
310507003
固定矫治器复诊处置
F31050005
制戴活动式缺隙保持器
310507004
活动矫治器复诊处置
F31050006
制戴活动矫正器
310507005
功能矫治器复诊处置
310507007
错牙合畸形正中牙合位检查
310507006
特殊矫治器复诊处置
310505005
唇弓制备
F31050028
牙合创伤正畸治疗
310505004
带环制备
F31050033
正畸保持器治疗
310505006
导板制备
T01030303
固定矫治术
T01030302
功能性矫治器矫治术
310522021
单侧唇腭裂序列正畸治疗
3105220210
双侧唇腭裂序列正畸治疗
T01030301
机械性活动性矫治器矫治术</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</si>
  <si>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</si>
  <si>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</si>
  <si>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</si>
  <si>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</si>
  <si>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F31050024
恒牙期安氏III类错牙合固定矫治器治疗
F31050004
制戴固定式缺隙保持器
F31050025
恒牙期骨性安氏III类错牙合固定矫治器拔牙治疗
F31050005
制戴活动式缺隙保持器
310507003
固定矫治器复诊处置
F31050006
制戴活动矫正器
310507004
活动矫治器复诊处置
310507007
错牙合畸形正中牙合位检查
310507005
功能矫治器复诊处置
310505005
唇弓制备
310507006
特殊矫治器复诊处置
310505004
带环制备
F31050033
正畸保持器治疗
310505006
导板制备
F31050028
牙合创伤正畸治疗
F31050031
其他颅面畸形正畸治疗
310522021
单侧唇腭裂序列正畸治疗
3105220210
双侧唇腭裂序列正畸治疗
310522025
颞下颌关节病正畸治疗
F31050030
恒牙期颜面不对称正畸治疗
F31050026
牙周病伴错合畸形活动矫治器正畸治疗
F31050027
牙周病伴错牙合畸形固定矫治器正畸治疗
T01030303
固定矫治术
T01030301
机械性活动性矫治器矫治术
T01030302
功能性矫治器矫治术
310521001
腭护板导板矫治
F31050032
正颌外科术前术后正畸治疗</t>
  </si>
  <si>
    <t>013105020150000</t>
  </si>
  <si>
    <t>恒牙期Ⅰ类错合矫形功能治疗费</t>
  </si>
  <si>
    <t>通过针对性矫治器的安装进行恒牙期I类错合畸形的矫形和功能治疗。</t>
  </si>
  <si>
    <t>1.本项目所称“疗程”指：从错合矫形治疗开始到结束。</t>
  </si>
  <si>
    <t>013105020160000</t>
  </si>
  <si>
    <t>恒牙期Ⅱ类错合矫形功能治疗费</t>
  </si>
  <si>
    <t>通过针对性矫治器的安装进行恒牙期Ⅱ类错合畸形的矫形和功能治疗。</t>
  </si>
  <si>
    <t>F31050018
恒牙早期安氏II类错牙合功能矫治器治疗</t>
  </si>
  <si>
    <t>013105020170000</t>
  </si>
  <si>
    <t>恒牙期Ⅲ类错合矫形功能治疗费</t>
  </si>
  <si>
    <t>通过针对性矫治器的安装进行恒牙期III类错合畸形的矫形和功能治疗。</t>
  </si>
  <si>
    <t>F31050023
恒牙早期安氏III类错牙合功能矫治器治疗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</si>
  <si>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</si>
  <si>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</si>
  <si>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</si>
  <si>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</si>
  <si>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310522021
单侧唇腭裂序列正畸治疗
3105220210
双侧唇腭裂序列正畸治疗
310521001
腭护板导板矫治</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</si>
  <si>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</si>
  <si>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</si>
  <si>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</si>
  <si>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</si>
  <si>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矫治器（口腔阻鼾器）不得单独收费。</t>
  </si>
  <si>
    <t>310522027
睡眠呼吸暂停综合征(OsAs)正畸治疗</t>
  </si>
  <si>
    <t>013105020200000</t>
  </si>
  <si>
    <t>局部正畸矫治费</t>
  </si>
  <si>
    <t>使用局部矫治器矫治一个象限内的牙齿伸长、倾斜、间隙关闭或开展、微小牙齿移动等矫治。</t>
  </si>
  <si>
    <t>象限•疗程</t>
  </si>
  <si>
    <t>1.全口共4个象限。
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</si>
  <si>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</si>
  <si>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</si>
  <si>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</si>
  <si>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</si>
  <si>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1.制戴活动式缺隙保持器、制戴固定式缺隙保持器按照50%收费。
2.“活动保持器安装”按照50%收费。</t>
  </si>
  <si>
    <t>F31050033
正畸保持器治疗</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</si>
  <si>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</si>
  <si>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</si>
  <si>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</si>
  <si>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</si>
  <si>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</si>
  <si>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</si>
  <si>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</si>
  <si>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</si>
  <si>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1.完成1个疗程计价收费1次；在本医疗机构中开展的矫治不得同时收取设计价收费。
2.不含放射检查费用。
3.增加计价说明：与“医学3D建模（口腔）”不得同时收费。</t>
  </si>
  <si>
    <t>310507002
错牙合畸形治疗设计
310501010
常规面像检查
3105070020
错牙合畸形治疗设计(使用计算机进行三维牙牙合模型测量和X线投影测量)
310501007
口腔模型制备
310501008
记存模型制备
310501009
面部模型制备
310507001
错畸形初检
310507007
错畸形正中位检查
310505002
云纹仪检查</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</si>
  <si>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</si>
  <si>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</si>
  <si>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</si>
  <si>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</si>
  <si>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</si>
  <si>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</si>
  <si>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</si>
  <si>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</si>
  <si>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</si>
  <si>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</si>
  <si>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310512008
前牙根折根牵引</t>
  </si>
  <si>
    <t>012406000010000</t>
  </si>
  <si>
    <t>牙髓活力测验费</t>
  </si>
  <si>
    <t>通过设备检查评估牙髓活力状态。</t>
  </si>
  <si>
    <t>所定价格涵盖准备、隔离、测验、评估、处理用物等步骤所需的人力资源和基本物质资源消耗。</t>
  </si>
  <si>
    <t>310502001
牙髓活力检查</t>
  </si>
  <si>
    <t>013105010010000</t>
  </si>
  <si>
    <t>橡皮障隔离费</t>
  </si>
  <si>
    <t>通过专用的橡皮障套装隔开接受治疗的牙齿与口腔。</t>
  </si>
  <si>
    <t>所定价格涵盖准备、隔离、处理用物等步骤所需的人力资源和基本物质资源消耗。</t>
  </si>
  <si>
    <t>310511008
橡皮障隔湿法</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</si>
  <si>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</si>
  <si>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</si>
  <si>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</si>
  <si>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</si>
  <si>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</si>
  <si>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310511013
开髓引流术
310501011
口腔内窥镜检查
310511015
牙髓摘除术</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</si>
  <si>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</si>
  <si>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</si>
  <si>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</si>
  <si>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</si>
  <si>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</si>
  <si>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</si>
  <si>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310511012
牙髓失活术
310512011
活髓切断术</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</si>
  <si>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</si>
  <si>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</si>
  <si>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</si>
  <si>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</si>
  <si>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</si>
  <si>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</si>
  <si>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310511014
干髓术
310511020
牙髓塑化治疗术</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</si>
  <si>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</si>
  <si>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</si>
  <si>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</si>
  <si>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</si>
  <si>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01儿童加收20%
11根管异常50%</t>
  </si>
  <si>
    <t>根管</t>
  </si>
  <si>
    <t>本项目所称“根管异常”指：中重度弯曲根管、C型根管、根管间交通枝等特殊根管。</t>
  </si>
  <si>
    <t>310511016
根管预备
310502002
根管长度测量
310511018
显微根管治疗术
310512009
钙化桥打通术
310511015
牙髓摘除术
310511013
开髓引流术</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</si>
  <si>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</si>
  <si>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</si>
  <si>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</si>
  <si>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</si>
  <si>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</si>
  <si>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</si>
  <si>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</si>
  <si>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</si>
  <si>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01根管封药费</t>
  </si>
  <si>
    <t>310511019
髓腔消毒术</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</si>
  <si>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</si>
  <si>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</si>
  <si>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</si>
  <si>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</si>
  <si>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</si>
  <si>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</si>
  <si>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01乳牙根管充填费</t>
  </si>
  <si>
    <t>310511017
根管充填术
310502002
根管长度测量
310511018
显微根管治疗术
310501011
口腔内窥镜检查</t>
  </si>
  <si>
    <t>013105010070001</t>
  </si>
  <si>
    <t>根管充填费-儿童（加收）</t>
  </si>
  <si>
    <t>013105010070011</t>
  </si>
  <si>
    <t>根管充填费-根管异常（加收）</t>
  </si>
  <si>
    <t>310511018
显微根管治疗术
310511025
根管内固定术</t>
  </si>
  <si>
    <t>013105010070100</t>
  </si>
  <si>
    <t>根管充填费-乳牙根管充填费（扩展）</t>
  </si>
  <si>
    <t>310511017
根管充填术
310511018
显微根管治疗术</t>
  </si>
  <si>
    <t>013105010080000</t>
  </si>
  <si>
    <t>根管再治疗费</t>
  </si>
  <si>
    <t>针对牙髓治疗后出现的问题进行的治疗。</t>
  </si>
  <si>
    <t>所定价格涵盖准备、取出、建立通道、处理用物等步骤所需的人力资源和基本物质资源消耗。</t>
  </si>
  <si>
    <t>310511021
根管再治疗术
310502002
根管长度测量
310511018
显微根管治疗术</t>
  </si>
  <si>
    <t>013105010090000</t>
  </si>
  <si>
    <t>根管内异物取出费</t>
  </si>
  <si>
    <t>取出存留在根管内的异物。</t>
  </si>
  <si>
    <t>所定价格涵盖准备、确定位置、取出、处理用物等步骤所需的人力资源和基本物质资源消耗。</t>
  </si>
  <si>
    <t>01根尖段异物取出50%</t>
  </si>
  <si>
    <t>本项目中的“异物”指：器械分离、金属桩钉及纤维桩。</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</si>
  <si>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</si>
  <si>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</si>
  <si>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</si>
  <si>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</si>
  <si>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</si>
  <si>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</si>
  <si>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310512001
根尖诱导成形术
310502002
根管长度测量</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</si>
  <si>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</si>
  <si>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</si>
  <si>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</si>
  <si>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</si>
  <si>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</si>
  <si>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</si>
  <si>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</si>
  <si>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t>310511018
显微根管治疗术
310502002
根管长度测量</t>
  </si>
  <si>
    <t>013306020030001</t>
  </si>
  <si>
    <t>根尖屏障手术费-儿童（加收）</t>
  </si>
  <si>
    <t>013306020030100</t>
  </si>
  <si>
    <t>根尖屏障手术费-髓腔穿孔修补费（扩展）</t>
  </si>
  <si>
    <t>310511022
髓腔穿孔修补术
310502002
根管长度测量</t>
  </si>
  <si>
    <t>013306020040000</t>
  </si>
  <si>
    <t>根尖手术费</t>
  </si>
  <si>
    <t>通过手术对根尖进行治疗。</t>
  </si>
  <si>
    <t>所定价格涵盖手术计划、术区准备、消毒、切开、翻瓣、切除、倒预备、倒充填、复位缝合、处理用物等步骤所需的人力资源和基本物质资源消耗。</t>
  </si>
  <si>
    <t>01儿童加收20%
11复杂根尖手术加收100%</t>
  </si>
  <si>
    <t>本项目所称“复杂根尖手术”指：根尖周病损累及邻近重要组织结构（上颌窦、颏孔、下颌神经管、切牙孔）、骨壁完整根尖定位困难的情况。</t>
  </si>
  <si>
    <t>310511023
根管壁穿孔外科修补术
330604027
根尖搔刮术
330604032
显微根管外科手术
330604037
截根术
330604038
分根术
330604026
根尖切除术</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</si>
  <si>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</si>
  <si>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</si>
  <si>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</si>
  <si>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</si>
  <si>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</si>
  <si>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</si>
  <si>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</si>
  <si>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</si>
  <si>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01间接盖髓减收50%</t>
  </si>
  <si>
    <t>310512011
活髓切断术
310511011
盖髓术
3105110110
盖髓术（使用特殊仪器）</t>
  </si>
  <si>
    <t>013105010100001</t>
  </si>
  <si>
    <t>活髓保存治疗费-间接盖髓（减收）</t>
  </si>
  <si>
    <t>310511011
盖髓术
3105110110
盖髓术（使用特殊仪器）</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</si>
  <si>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</si>
  <si>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</si>
  <si>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</si>
  <si>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</si>
  <si>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01自体血支架制备加收100%</t>
  </si>
  <si>
    <t>B310511028
牙髓血运重建术</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</si>
  <si>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</si>
  <si>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</si>
  <si>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</si>
  <si>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</si>
  <si>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</si>
  <si>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</si>
  <si>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01儿童加收20%
11牙体大面积缺损加收100%
12暂封减收80%
13银汞合金充填减收80%</t>
  </si>
  <si>
    <t>本项目所称“牙体大面积缺损”指：累及2个及以上牙面的情况。</t>
  </si>
  <si>
    <t>310511004
牙体缺损粘接修复术
310511001
简单充填术
310511002
复杂充填术
3105110021
化学微创祛龋充填术
310511005
充填体抛光术
310510001
调牙合
310501011
口腔内窥镜检查</t>
  </si>
  <si>
    <t>013105010120001</t>
  </si>
  <si>
    <t>牙体缺损直接粘接修复费-儿童（加收）</t>
  </si>
  <si>
    <t>013105010120011</t>
  </si>
  <si>
    <t>牙体缺损直接粘接修复费-牙体大面积缺损（加收）</t>
  </si>
  <si>
    <t>310511002
复杂充填术</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</si>
  <si>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</si>
  <si>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</si>
  <si>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</si>
  <si>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</si>
  <si>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</si>
  <si>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</si>
  <si>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</si>
  <si>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</si>
  <si>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01舌腭面形态辅助修复</t>
  </si>
  <si>
    <t>F31050001
前牙美容修复术
310511008
橡皮障隔湿法
310511004
牙体缺损粘接修复术
T01030102
牙齿修形术
T01030104
复合树脂黏结修复技术</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</si>
  <si>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</si>
  <si>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</si>
  <si>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</si>
  <si>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</si>
  <si>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</si>
  <si>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</si>
  <si>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310512002
窝沟封闭</t>
  </si>
  <si>
    <t>013105010150000</t>
  </si>
  <si>
    <t>氟防龋治疗费</t>
  </si>
  <si>
    <t>通过涂布氟化物预防龋齿。</t>
  </si>
  <si>
    <t>所定价格涵盖准备、清洁、涂布、处理用物等步骤所需的人力资源和基本物质资源消耗。</t>
  </si>
  <si>
    <t>310510002
氟防龋治疗</t>
  </si>
  <si>
    <t>013105010160000</t>
  </si>
  <si>
    <t>牙脱敏治疗费</t>
  </si>
  <si>
    <t>通过各种方式处理牙面降低牙敏感症状。</t>
  </si>
  <si>
    <t>所定价格涵盖准备、清洁、脱敏、处理用物等步骤所需的人力资源和基本物质资源消耗。</t>
  </si>
  <si>
    <t>310510003
牙脱敏治疗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</si>
  <si>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</si>
  <si>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</si>
  <si>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</si>
  <si>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</si>
  <si>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01牙脱色费</t>
  </si>
  <si>
    <t>1.美容整形常用项目。
2.单次漂白费用不能超过“全口牙齿漂白费”费用。</t>
  </si>
  <si>
    <t>F31050003
牙齿漂白术
310508002
测色仪检查
T01030103
牙齿漂白术</t>
  </si>
  <si>
    <t>013105010170100</t>
  </si>
  <si>
    <t>牙齿内漂白费-牙脱色费（扩展）</t>
  </si>
  <si>
    <t>F31050002
牙脱色术</t>
  </si>
  <si>
    <t>47</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</si>
  <si>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</si>
  <si>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</si>
  <si>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</si>
  <si>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</si>
  <si>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01牙列套漂白费</t>
  </si>
  <si>
    <t>013105010180100</t>
  </si>
  <si>
    <t>全口牙齿漂白费-牙列套漂白费（扩展）</t>
  </si>
  <si>
    <t>F31050003
牙齿漂白术
T01030103
牙齿漂白术</t>
  </si>
  <si>
    <t>013105010190000</t>
  </si>
  <si>
    <t>预成冠修复费</t>
  </si>
  <si>
    <t>针对大面积牙体缺损进行预成冠修复。</t>
  </si>
  <si>
    <t>所定价格涵盖准备、预备、预成冠调改、粘结、调合、处理用物等步骤所需的人力资源和基本物质资源消耗。</t>
  </si>
  <si>
    <t>310512003
乳牙预成冠修复
310501002
咬合检查
310512004
儿童前牙树脂冠修复</t>
  </si>
  <si>
    <t>013306020050000</t>
  </si>
  <si>
    <t>牙拔除费</t>
  </si>
  <si>
    <t>通过手术拔除牙齿。</t>
  </si>
  <si>
    <t>所定价格涵盖手术计划、术区准备、消毒、分离龈、拔除、取出根、冲洗、清理、止血、处理用物等步骤所需的人力资源和基本物质资源消耗。</t>
  </si>
  <si>
    <t>01复杂牙拔除加收100%</t>
  </si>
  <si>
    <t>1.本项目所称“复杂牙拔除”指：正常位牙齿因解剖变异、死髓或牙体治疗后其脆性增加、局部慢性炎症刺激使牙槽骨发生致密性改变、牙骨间骨性结合的情况。
2.乳牙拔除减收50%</t>
  </si>
  <si>
    <t>330604001
乳牙拔除术
310510007
口腔局部止血
330604002
前牙拔除术
330604003
前磨牙拔除术
330604004
磨牙拔除术</t>
  </si>
  <si>
    <t>013306020050011</t>
  </si>
  <si>
    <t>牙拔除费-复杂牙拔除（加收）</t>
  </si>
  <si>
    <t>330604005
复杂牙拔除术</t>
  </si>
  <si>
    <t>013306020050001</t>
  </si>
  <si>
    <t>牙拔除费-乳牙拔除</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</si>
  <si>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</si>
  <si>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</si>
  <si>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</si>
  <si>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</si>
  <si>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01儿童加收20%
11复杂阻生牙拔除加收100%</t>
  </si>
  <si>
    <t>01多生牙拔除费</t>
  </si>
  <si>
    <t>本项目所称“复杂阻生牙拔除”指：被牙龈覆盖的各类阻生牙、完全埋藏颌骨内的各类阻生牙及多生牙的情况。</t>
  </si>
  <si>
    <t>330604006
阻生牙拔除术
310510007
口腔局部止血</t>
  </si>
  <si>
    <t>013306020060001</t>
  </si>
  <si>
    <t>阻生牙拔除费-儿童（加收）</t>
  </si>
  <si>
    <t>013306020060011</t>
  </si>
  <si>
    <t>阻生牙拔除费-复杂阻生牙拔除（加收）</t>
  </si>
  <si>
    <t>330604006
阻生牙拔除术</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</si>
  <si>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</si>
  <si>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</si>
  <si>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</si>
  <si>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</si>
  <si>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</si>
  <si>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</si>
  <si>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01儿童加收20%
11骨阻生开窗助萌加收100%</t>
  </si>
  <si>
    <t>310510006
牙开窗助萌术
310510007
口腔局部止血</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</si>
  <si>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</si>
  <si>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</si>
  <si>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</si>
  <si>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</si>
  <si>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</si>
  <si>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</si>
  <si>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</si>
  <si>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</si>
  <si>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</si>
  <si>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</si>
  <si>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</si>
  <si>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</si>
  <si>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</si>
  <si>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</si>
  <si>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</si>
  <si>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330604007
拔牙创面搔刮术
310515003
干槽症换药
310511024
牙槽骨烧伤清创术</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</si>
  <si>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</si>
  <si>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</si>
  <si>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</si>
  <si>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</si>
  <si>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</si>
  <si>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</si>
  <si>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330604018
阻生智齿龈瓣整形术</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</si>
  <si>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</si>
  <si>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</si>
  <si>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</si>
  <si>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</si>
  <si>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</si>
  <si>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</si>
  <si>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</si>
  <si>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</si>
  <si>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</si>
  <si>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</si>
  <si>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</si>
  <si>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</si>
  <si>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</si>
  <si>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01牙再植费</t>
  </si>
  <si>
    <t>330604009
牙移植术
330604010
牙槽骨修整术</t>
  </si>
  <si>
    <t>013306020120001</t>
  </si>
  <si>
    <t>牙移植费-儿童（加收）</t>
  </si>
  <si>
    <t>013306020120100</t>
  </si>
  <si>
    <t>牙移植费-牙再植费（扩展）</t>
  </si>
  <si>
    <t>330604008
牙再植术
330604010
牙槽骨修整术</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</si>
  <si>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</si>
  <si>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</si>
  <si>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</si>
  <si>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</si>
  <si>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01儿童加收20%
11软组织缺损修复加收100%</t>
  </si>
  <si>
    <t>330605001
口腔颌面部小肿物切除术</t>
  </si>
  <si>
    <t>013306020130001</t>
  </si>
  <si>
    <t>口腔良性肿物切除费-儿童（加收）</t>
  </si>
  <si>
    <t>013306020130011</t>
  </si>
  <si>
    <t>口腔良性肿物切除费-软组织缺损修复（加收）</t>
  </si>
  <si>
    <t>330606028
口腔颌面部软组织缺损局部组织瓣修复术</t>
  </si>
  <si>
    <t>013306020140000</t>
  </si>
  <si>
    <t>口腔系带修整费</t>
  </si>
  <si>
    <t>通过手术调整口腔系带。</t>
  </si>
  <si>
    <t>所定价格涵盖手术计划、术区准备、消毒、切开、修整、缝合、处理用物等步骤所需的人力资源和基本物质资源消耗。</t>
  </si>
  <si>
    <t>330606001
系带成形术
330604017
修复前软组织成型术
330604016
唇颊沟加深术
3306060011
舌系带松解术</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</si>
  <si>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</si>
  <si>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</si>
  <si>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</si>
  <si>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</si>
  <si>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</si>
  <si>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</si>
  <si>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330605013
颌骨良性病变切除术
330604026
根尖切除术
330604020
颌骨病灶刮除术
330604022
根端囊肿摘除术</t>
  </si>
  <si>
    <t>013306020150001</t>
  </si>
  <si>
    <t>颌骨病变刮切费（口内）-儿童（加收）</t>
  </si>
  <si>
    <t>013306020160000</t>
  </si>
  <si>
    <t>颌骨病变刮切费（颌面部）</t>
  </si>
  <si>
    <t>口外入路治疗颌骨内的良性病变。</t>
  </si>
  <si>
    <t>330604024
颌骨囊肿摘除术
330604037
截根术
330604020
颌骨病灶刮除术
330604026
根尖切除术
330605013
颌骨良性病变切除术</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</si>
  <si>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</si>
  <si>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</si>
  <si>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</si>
  <si>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</si>
  <si>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</si>
  <si>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</si>
  <si>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</si>
  <si>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</si>
  <si>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</si>
  <si>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</si>
  <si>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</si>
  <si>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本项目所称“次”：以3枚牵引钉为基础收费，每增加1枚加收30%，以10枚牵引钉费用封顶。</t>
  </si>
  <si>
    <t>330608005
颌骨骨折颌间固定术</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</si>
  <si>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</si>
  <si>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</si>
  <si>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</si>
  <si>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</si>
  <si>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</si>
  <si>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</si>
  <si>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</si>
  <si>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</si>
  <si>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</si>
  <si>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</si>
  <si>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</si>
  <si>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</si>
  <si>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 xml:space="preserve">
01儿童加收
20%
11复杂骨突加收100%</t>
  </si>
  <si>
    <t>本项目所称“复杂骨突”指：一侧上颌结节、下颌舌侧隆突修整、腭部隆突的情况。</t>
  </si>
  <si>
    <t>330604012
颌骨隆突修整术
330604010
牙槽骨修整术
T010302111
牙槽骨嵴修整术
330604040
引导性牙周组织再生术
T01030211
牙槽骨修整术
T01030204
牙周骨手术</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</si>
  <si>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</si>
  <si>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</si>
  <si>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</si>
  <si>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</si>
  <si>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</si>
  <si>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</si>
  <si>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</si>
  <si>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</si>
  <si>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310511027
后牙纵折固定术
330604019
牙槽突骨折结扎固定术
330608004
颌骨骨折单颌牙弓夹板固定术
330608005
颌骨骨折颌间固定术</t>
  </si>
  <si>
    <t>013105010200001</t>
  </si>
  <si>
    <t>颌间结扎费-儿童（加收）</t>
  </si>
  <si>
    <t>013105010210000</t>
  </si>
  <si>
    <t>颌间结扎拆除费</t>
  </si>
  <si>
    <t>拆除颌间结扎装置。</t>
  </si>
  <si>
    <t>330608017
单颌牙弓夹板拆除术
330608018
颌间固定拆除术</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</si>
  <si>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</si>
  <si>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</si>
  <si>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</si>
  <si>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</si>
  <si>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</si>
  <si>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</si>
  <si>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330604019
牙槽突骨折结扎固定术
310513003
牙周固定</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</si>
  <si>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</si>
  <si>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</si>
  <si>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</si>
  <si>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</si>
  <si>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</si>
  <si>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</si>
  <si>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310510009
口内脓肿切开引流术</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</si>
  <si>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</si>
  <si>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</si>
  <si>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</si>
  <si>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</si>
  <si>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</si>
  <si>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</si>
  <si>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</si>
  <si>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</si>
  <si>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</si>
  <si>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</si>
  <si>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</si>
  <si>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</si>
  <si>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</si>
  <si>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</si>
  <si>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</si>
  <si>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</si>
  <si>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01儿童加收20%
11下牙槽神经移位加收100%</t>
  </si>
  <si>
    <t>不与同部位其他手术同时收取。</t>
  </si>
  <si>
    <t>013306020240001</t>
  </si>
  <si>
    <t>下牙槽神经探查解剖费-儿童（加收）</t>
  </si>
  <si>
    <t>013306020240011</t>
  </si>
  <si>
    <t>下牙槽神经探查解剖费-下牙槽神经移位（加收）</t>
  </si>
  <si>
    <t>330604044
下齿槽神经移位术</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</si>
  <si>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</si>
  <si>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</si>
  <si>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</si>
  <si>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</si>
  <si>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330604014
口腔上颌窦瘘修补术</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</si>
  <si>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</si>
  <si>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</si>
  <si>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</si>
  <si>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</si>
  <si>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</si>
  <si>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</si>
  <si>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</si>
  <si>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</si>
  <si>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</si>
  <si>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</si>
  <si>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</si>
  <si>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</si>
  <si>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310517008
咬合重建
310501005
下颌运动检查
310501001
全口牙病系统检查与治疗设计
310501002
咬合检查
310501010
常规面像检查
310519007
取局部关系记录
310519008
取正中关系记录</t>
  </si>
  <si>
    <t>013105170050000</t>
  </si>
  <si>
    <t>临时固定修复费</t>
  </si>
  <si>
    <t>在口内制作临时修复体。</t>
  </si>
  <si>
    <t>所定价格涵盖准备、预备、制作、试戴、咬合检查、调整、抛光、清洁消毒、粘接、处理用物等步骤所需的人力资源和基本物质资源消耗。</t>
  </si>
  <si>
    <t>T01030109
自凝丙烯酸树脂临时冠技术
310510001
调牙合</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</si>
  <si>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</si>
  <si>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</si>
  <si>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</si>
  <si>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</si>
  <si>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01即刻修复加收30%
11复杂修复体固定修复加收30%</t>
  </si>
  <si>
    <t>本项目所称“复杂修复体固定修复”指：II度及以上深覆牙合、中重度异色牙、固定修复牙位4颗及以上、牙槽骨重度吸收（大于根长1/3）、伴颞下颌关节病、冠短（至少一面低于5mm）的情况。</t>
  </si>
  <si>
    <t>310511003
牙体桩钉固位修复术
310517009
粘结
310517002
嵌体修复
310517006
固定桥
310511007
树脂嵌体修复术
310517007
固定修复计算机辅助设计
310517001
冠修复
310517008
咬合重建
310517005
桩冠修复
310519007
取局部关系记录
310517004
贴面修复
310519008
取正中关系记录
310517003
桩核、根帽修复
310501007
口腔模型制备
310519025
加磁性固位体
T01030105
瓷贴面修复技术
T01030106
桩冠修复技术
T01030107
金属烤瓷冠桥修复技术
T01030108
全瓷冠技术
T01030114
黏结铸造固定桥美容修复技术</t>
  </si>
  <si>
    <t>013105170060001</t>
  </si>
  <si>
    <t>修复体固定修复费-即刻修复（加收）</t>
  </si>
  <si>
    <t>T01030112
即刻义齿美容修复技术</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</si>
  <si>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</si>
  <si>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</si>
  <si>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</si>
  <si>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</si>
  <si>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</si>
  <si>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</si>
  <si>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01一体化纤维桩核加收100%</t>
  </si>
  <si>
    <t>310517003
桩核、根帽修复
310517009
粘结
310517005
桩冠修复
T01030106
桩冠修复技术</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</si>
  <si>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</si>
  <si>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</si>
  <si>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</si>
  <si>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</si>
  <si>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</si>
  <si>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</si>
  <si>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01套筒冠修复费</t>
  </si>
  <si>
    <t>310518006
附着体义齿</t>
  </si>
  <si>
    <t>013105170080100</t>
  </si>
  <si>
    <t>附着体修复费-套筒冠修复费（扩展）</t>
  </si>
  <si>
    <t>T01030117
套简冠义齿美容修复技术</t>
  </si>
  <si>
    <t>013105170090000</t>
  </si>
  <si>
    <t>全口义齿修复费</t>
  </si>
  <si>
    <t>通过全口义齿修复牙列缺失。</t>
  </si>
  <si>
    <t>所定价格涵盖准备、取印模、制备、确定颌位关系、试排牙蜡型、试戴、调改、处理用物等步骤所需的人力资源和基本物质资源消耗。</t>
  </si>
  <si>
    <t>01复杂全口义齿修复加收50%</t>
  </si>
  <si>
    <t>本项目所称“复杂全口义齿修复”指：牙槽骨重度吸收（II-IV级）、伴颞下颌关节病、覆盖义齿的情况。</t>
  </si>
  <si>
    <t>T01030111
全口义齿美容修复技术
310519012
义齿组织面重衬
T01030112
即刻义齿美容修复技术
310518007
总义齿
T01030116
隐形义齿美容修复技术
310519006
调改义齿
310519010
义齿接长基托
310519009
加人工牙
310519007
取局部关系记录
310519008
取正中关系记录
310519019
塑料面加高咬合
310519020
弹性假牙龈
310518005
即刻义齿
310517008
咬合重建
310501007
口腔模型制备</t>
  </si>
  <si>
    <t>013105170090001</t>
  </si>
  <si>
    <t>全口义齿修复费-复杂全口义齿修复（加收）</t>
  </si>
  <si>
    <t>310519012
义齿组织面重衬
310518007
总义齿
310519006
调改义齿
310519010
义齿接长基托
310519009
加人工牙
310519007
取局部关系记录
310519008
取正中关系记录
310519019
塑料面加高咬合
310519020
弹性假牙龈
310518005
即刻义齿
310517008
咬合重建
310501007
口腔模型制备</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</si>
  <si>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</si>
  <si>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</si>
  <si>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</si>
  <si>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</si>
  <si>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</si>
  <si>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310518002
塑料可摘局部义齿
310517008
咬合重建
310521002
义颌修复
310519012
义齿组织面重衬
310518004
美容义齿
310518001
活动桥
310518006
附着体义齿
310519009
加人工牙
310519006
调改义齿
310519020
弹性假牙龈
310518005
即刻义齿
310501007
口腔模型制备
T01030110
可摘局部义齿美容修复技术
T01030115
柔性义龈美容修复技术
T01030116
隐形义齿美容修复技术</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</si>
  <si>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</si>
  <si>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</si>
  <si>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</si>
  <si>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</si>
  <si>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01复杂铸造支架可摘局部义齿修复加收50%</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</si>
  <si>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</si>
  <si>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310518002
塑料可摘局部义齿
310518001
活动桥
310521002
义颌修复
310519009
加人工牙
310518003
铸造可摘局部义齿
310519020
弹性假牙龈
310518004
美容义齿
310519013
加卡环
310518006
附着体义齿
310519014
增加铸造基托
310519006
调改义齿
310519015
加支托
310518005
即刻义齿
310519016
加铸合面
T01030110
可摘局部义齿美容修复技术
310519017
增加加固装置
310519018
加连接杆
310519012
义齿组织面重衬
310517008
咬合重建
310519019
塑料面加高咬合</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</si>
  <si>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</si>
  <si>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</si>
  <si>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</si>
  <si>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</si>
  <si>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</si>
  <si>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</si>
  <si>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</si>
  <si>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310521001
腭护板导板矫治
310517008
咬合重建
310521002
义颌修复
310519012
义齿组织面重衬
310521003
软腭抬高器治疗
F31050039
颜面赝复体种植修复</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</si>
  <si>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</si>
  <si>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</si>
  <si>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</si>
  <si>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</si>
  <si>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</si>
  <si>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</si>
  <si>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</si>
  <si>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</si>
  <si>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</si>
  <si>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</si>
  <si>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310521001
腭护板导板矫治
310521002
义颌修复
310521003
软腭抬高器治疗
F31050039
颜面赝复体种植修复</t>
  </si>
  <si>
    <t>013105010230000</t>
  </si>
  <si>
    <t>咬合板治疗费</t>
  </si>
  <si>
    <t>通过戴入咬合板调整咬合关系。</t>
  </si>
  <si>
    <t>所定价格涵盖准备、取印模、制备、试戴、调改、处理用物等步骤所需的人力资源和基本物质资源消耗。</t>
  </si>
  <si>
    <t>01减材/增材咬合板加收50%
02弹性咬合板减收50%</t>
  </si>
  <si>
    <t>310512010
全牙列垫固定术
310516003
调磨垫
310520001
牙颌垫</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</si>
  <si>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</si>
  <si>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</si>
  <si>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</si>
  <si>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</si>
  <si>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</si>
  <si>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</si>
  <si>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</si>
  <si>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</si>
  <si>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</si>
  <si>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310519001
拆冠、桥
310519002
拆桩
310510005
不良修复体拆除</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</si>
  <si>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</si>
  <si>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</si>
  <si>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</si>
  <si>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</si>
  <si>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</si>
  <si>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310519025
加磁性固位体
310519026
附着体增换
310519019
塑料面加高咬合
310519020
弹性假牙龈
310519003
加焊（2mm以下）
3105190030
加焊（2mm以上）
310519004
加装饰面
310519009
加人工牙
310519013
加卡环
310519014
增加铸造基托
310519015
加支托
310519016
加铸面
310519017
增加加固装置
310519018
加连接杆
310519010
义齿接长基托
310519011
义齿裂纹及折裂修理
310519012
义齿组织面重衬
310519006
调改义齿
310519005
烤瓷冠崩瓷修理
310519007
取局部关系记录
310519008
取正中关系记录</t>
  </si>
  <si>
    <t>012406000030000</t>
  </si>
  <si>
    <t>全口牙周系统检查费</t>
  </si>
  <si>
    <t>通过设备对牙周进行系统检查，并完成系统表记录。</t>
  </si>
  <si>
    <t>所定价格涵盖准备、牙周风险评估、记录、处理用物等步骤所需的人力资源和基本物质资源消耗。</t>
  </si>
  <si>
    <t>310501001
全口牙病系统检查与治疗设计
310503004
龈上菌斑检查</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</si>
  <si>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</si>
  <si>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</si>
  <si>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</si>
  <si>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</si>
  <si>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</si>
  <si>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</si>
  <si>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</si>
  <si>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</si>
  <si>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</si>
  <si>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310503004
龈上菌斑检查
310503005
菌斑微生物检测
310503003
咬合动度测定</t>
  </si>
  <si>
    <t>013105010240000</t>
  </si>
  <si>
    <t>牙周冲洗上药费</t>
  </si>
  <si>
    <t>对牙周袋或智齿盲袋内部进行冲洗、置入药物。</t>
  </si>
  <si>
    <t>所定价格涵盖准备、冲洗、清除、上药、处理用物等步骤所需的人力资源和基本物质资源消耗。</t>
  </si>
  <si>
    <t>310515002
冠周炎局部治疗
310510004
口腔局部冲洗上药
310513007
急性坏死性龈炎局部清创</t>
  </si>
  <si>
    <t>013105010250000</t>
  </si>
  <si>
    <t>牙周塞治费</t>
  </si>
  <si>
    <t>通过塞治剂覆盖创面或辅助龈瓣贴合于骨面、牙面。</t>
  </si>
  <si>
    <t>所定价格涵盖准备、调配、放置、修整、处理用物等步骤所需的人力资源和基本物质资源消耗。</t>
  </si>
  <si>
    <t>01口腔局部止血费</t>
  </si>
  <si>
    <t>310513006
牙龈保护剂塞治
310510007
口腔局部止血</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</si>
  <si>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</si>
  <si>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</si>
  <si>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</si>
  <si>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</si>
  <si>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</si>
  <si>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</si>
  <si>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01种植牙洁治加收100%</t>
  </si>
  <si>
    <t>同一治疗部位不与“牙周冲洗上药费”同时收取。</t>
  </si>
  <si>
    <t>F31050007
洁治
T01030101
洁齿术</t>
  </si>
  <si>
    <t>013105010260001</t>
  </si>
  <si>
    <t>龈上洁治费-种植牙洁治（加收）</t>
  </si>
  <si>
    <t>013105010270000</t>
  </si>
  <si>
    <t>牙面抛光费</t>
  </si>
  <si>
    <t>对牙面进行抛光。</t>
  </si>
  <si>
    <t>所定价格涵盖准备、抛光、处理用物等步骤所需的人力资源和基本物质资源消耗。</t>
  </si>
  <si>
    <t>F31050008
牙面光洁术</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</si>
  <si>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</si>
  <si>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</si>
  <si>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</si>
  <si>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</si>
  <si>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</si>
  <si>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</si>
  <si>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</si>
  <si>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</si>
  <si>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01种植体龈下刮治加收100%</t>
  </si>
  <si>
    <t>310513002
龈下刮治</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</si>
  <si>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</si>
  <si>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</si>
  <si>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</si>
  <si>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</si>
  <si>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</si>
  <si>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</si>
  <si>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310513008
根面平整术</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</si>
  <si>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</si>
  <si>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</si>
  <si>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</si>
  <si>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</si>
  <si>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</si>
  <si>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</si>
  <si>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01外伤牙固定费</t>
  </si>
  <si>
    <t>310513003
牙周固定
310511026
劈裂牙治疗
310511027
后牙纵折固定术
T01030104
复合树脂黏结修复技术</t>
  </si>
  <si>
    <t>013105010300100</t>
  </si>
  <si>
    <t>松牙固定费-外伤牙固定费（扩展）</t>
  </si>
  <si>
    <t>310510010
牙外伤结扎固定术</t>
  </si>
  <si>
    <t>013105010310000</t>
  </si>
  <si>
    <t>松牙固定拆除费</t>
  </si>
  <si>
    <t>拆除松牙固定装置。</t>
  </si>
  <si>
    <t>所定价格涵盖准备、检查、拆除、清理、调整、处理用物等步骤所需的人力资源和基本物质资源消耗。</t>
  </si>
  <si>
    <t>310510011
拆除固定装置
310513004
去除牙周固定</t>
  </si>
  <si>
    <t>013306020280000</t>
  </si>
  <si>
    <t>牙周翻瓣费</t>
  </si>
  <si>
    <t>通过手术翻开牙龈瓣，进行清创。</t>
  </si>
  <si>
    <t>所定价格涵盖制定手术计划、术区准备、消毒、切开、翻瓣、清创、骨修整、复位、缝合、处理用物等步骤所需的人力资源和基本物质资源消耗。</t>
  </si>
  <si>
    <t>01儿童加收20%
11复杂牙周翻瓣加收50%</t>
  </si>
  <si>
    <t>1.本项目所称“复杂牙周翻瓣”指：根向或冠向复位切口、远中楔形切除、根分叉病变的情况。
2.同颗牙治疗时此项目不与龈下刮治费、根面平整费同时收取。</t>
  </si>
  <si>
    <t>330604029
牙龈翻瓣术
330604037
截根术
330604038
分根术
330604034
牙冠延长术
T01030203
牙冠延长术</t>
  </si>
  <si>
    <t>013306020280001</t>
  </si>
  <si>
    <t>牙周翻瓣费-儿童（加收）</t>
  </si>
  <si>
    <t>013306020280011</t>
  </si>
  <si>
    <t>牙周翻瓣费-复杂牙周翻瓣（加收）</t>
  </si>
  <si>
    <t>T01030205
根尖向复位瓣术
T01030206
侧向转位瓣术
T01030208
冠向复位瓣术</t>
  </si>
  <si>
    <t>013306020290000</t>
  </si>
  <si>
    <t>牙龈成形费</t>
  </si>
  <si>
    <t>通过手术切除部分牙龈组织，恢复牙龈生理外形。</t>
  </si>
  <si>
    <t>所定价格涵盖手术计划、术区准备、消毒、修整、冲洗、止血、塞治、处理用物等步骤所需的人力资源和基本物质资源消耗。</t>
  </si>
  <si>
    <t>01龈瘤切除费</t>
  </si>
  <si>
    <t>T01030202
牙龈成形术
330604031
牙龈切除术
T01030201
牙龈切除术
330606025
齿龈成形术
T01030206
侧向转位瓣术
T01030205
根尖向复位瓣术
T01030208
冠向复位瓣术</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</si>
  <si>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</si>
  <si>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</si>
  <si>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</si>
  <si>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</si>
  <si>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</si>
  <si>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</si>
  <si>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</si>
  <si>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</si>
  <si>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01上皮下结缔组织移植费</t>
  </si>
  <si>
    <t>T01030209
自体游离龈瓣移植术
330604042
牙周组织瓣移植术
330606025
齿龈成形术
T01030205
根尖向复位瓣术
T01030206
侧向转位瓣术
T01030208
冠向复位瓣术</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</si>
  <si>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</si>
  <si>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</si>
  <si>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</si>
  <si>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</si>
  <si>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</si>
  <si>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</si>
  <si>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</si>
  <si>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</si>
  <si>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330604040
引导性牙周组织再生术
330604030
牙龈再生术
T01030210
牙周引导组织再生术
330604036
牙周植骨术</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</si>
  <si>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</si>
  <si>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</si>
  <si>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</si>
  <si>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</si>
  <si>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</si>
  <si>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</si>
  <si>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330604043
牙周纤维环状切断术</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</si>
  <si>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</si>
  <si>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</si>
  <si>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</si>
  <si>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</si>
  <si>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</si>
  <si>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</si>
  <si>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01儿童加收20%
11舌侧加收100%</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</si>
  <si>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</si>
  <si>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</si>
  <si>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</si>
  <si>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</si>
  <si>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</si>
  <si>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</si>
  <si>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</si>
  <si>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</si>
  <si>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</si>
  <si>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310510001
调牙合</t>
  </si>
  <si>
    <t>012406000060000</t>
  </si>
  <si>
    <t>咬合力检测费</t>
  </si>
  <si>
    <t>通过各种方式对上下牙齿咀嚼产生的力量进行检测和评价。</t>
  </si>
  <si>
    <t>所定价格涵盖准备、检查、分析、评价、处理用物等步骤所需的人力资源和基本物质资源消耗。</t>
  </si>
  <si>
    <t>310501003
牙合力测量检查</t>
  </si>
  <si>
    <t>012406000070000</t>
  </si>
  <si>
    <t>下颌运动功能检查费</t>
  </si>
  <si>
    <t>通过各种方式对下颌运动进行检查和评价。</t>
  </si>
  <si>
    <t>310501005
下颌运动检查</t>
  </si>
  <si>
    <t>012406000080000</t>
  </si>
  <si>
    <t>咀嚼效率检查费</t>
  </si>
  <si>
    <t>通过各种方式对咀嚼效率进行检查和评价。</t>
  </si>
  <si>
    <t>所定价格涵盖准备、材料准备、残渣收集、处理、分析、评价、处理用物等步骤所需的人力资源和基本物质资源消耗。</t>
  </si>
  <si>
    <t>310501004
咀嚼功能检查</t>
  </si>
  <si>
    <t>012406000090000</t>
  </si>
  <si>
    <t>唾液腺功能测定费</t>
  </si>
  <si>
    <t>评估唾液腺分泌能力和功能状态。</t>
  </si>
  <si>
    <t>所定价格涵盖准备、测定静态和刺激性全唾液流量、出具结果、处理用物等步骤所需的人力资源和基本物质资源消耗。</t>
  </si>
  <si>
    <t>310501006
唾液流量测定</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</si>
  <si>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</si>
  <si>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</si>
  <si>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</si>
  <si>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</si>
  <si>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</si>
  <si>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</si>
  <si>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310515005
腮腺导管内药物灌注治疗</t>
  </si>
  <si>
    <t>373105010340001</t>
  </si>
  <si>
    <t>唾液腺药物灌注费-使用内镜（加收）</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</si>
  <si>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</si>
  <si>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</si>
  <si>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</si>
  <si>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</si>
  <si>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2.内镜加收30%</t>
  </si>
  <si>
    <t>330605032
涎腺导管结石取石术</t>
  </si>
  <si>
    <t>013306020340001</t>
  </si>
  <si>
    <t>唾液腺导管取石费-儿童（加收）</t>
  </si>
  <si>
    <t>373306020340011</t>
  </si>
  <si>
    <t>唾液腺导管取石费-使用内镜（加收）</t>
  </si>
  <si>
    <t>013306020350000</t>
  </si>
  <si>
    <t>唾液腺导管治疗费</t>
  </si>
  <si>
    <t>对唾液腺导管进行治疗。</t>
  </si>
  <si>
    <t>所定价格涵盖手术计划、术区准备、消毒、冲洗、松解、扩张、处理用物等步骤所需的人力资源和基本物质资源消耗。</t>
  </si>
  <si>
    <t>310515004
涎腺导管扩大术</t>
  </si>
  <si>
    <t>013306020350001</t>
  </si>
  <si>
    <t>唾液腺导管治疗费-儿童（加收）</t>
  </si>
  <si>
    <t>373306020350011</t>
  </si>
  <si>
    <t>唾液腺导管治疗费-使用内镜（加收）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</si>
  <si>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</si>
  <si>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</si>
  <si>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</si>
  <si>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</si>
  <si>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310510004
口腔局部冲洗上药
310514002
口腔粘膜雾化治疗
310514003
口腔粘膜病特殊治疗</t>
  </si>
  <si>
    <t>病理</t>
  </si>
  <si>
    <t>使用说明：
1.本类项目以病理检查诊断为重点，按照活检取材、标本处理、病理染色、分子检测、病理诊断等分类设立病理相关医疗服务价格项目，其他检验类价格项目在检验类规范整合项目中另行规范，医疗机构开展相关服务的可据实依规收费。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5.本类项目所称的“扩展项”，指同一项目下以不同方式提供或在不同场景应用时，只扩展价格项目适用范围、不额外加价的一类子项，子项的价格按主项目执行
6.本类项目所称的“基本物耗”，指原则上限于不应或不必要与医疗服务项目分割的易耗品，包括但不限于各类消杀灭菌用品、储存用品、清洁用品、个人防护用品、垃圾处理用品、标签、棉球、棉签、注射器、采集管、可复用的操作器具、冲洗工具、辐射防护用具、标本包装材料、容器、玻片、培养基、包埋介质、试剂（含固定液等辅助试剂）、报告打印耗材、软件（版权、开发、购买）成本等。基本物耗成本计入项目价格，不另行收费。
7.本类项目所列“活检取材费（内镜下）”包括但不限于腹腔镜、宫腔镜、胸腔镜、纤支镜、食管镜、纵隔镜、胃镜、肠镜、胆道镜、胰管镜、肾盂镜、膀胱镜、输尿管镜、阴道镜、关节镜、耳内镜、鼻内镜、气管镜、喉镜、胎儿镜、乳腔镜等各类内镜使用操作。
8.本类项目所列活检费仅适用于单独取活检样本，术中、治疗或检查过程中取活检样本已包含在各学科 类别价格项目价格构成中，不再单独收取本类项目相关取活检费。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10.本类项目中涉及“包括……”“…… 等”的，属于开放型表述，所指对象不仅局限于表述中列明的事项，也包括未列明的同类事项。</t>
  </si>
  <si>
    <t>011201000010000</t>
  </si>
  <si>
    <t>活检取材费（钳夹）</t>
  </si>
  <si>
    <t>通过钳（剪）直接夹取各类病变组织。</t>
  </si>
  <si>
    <t>所定价格涵盖定位、消毒、取材等步骤所需的人力资源和基本物质资源消耗。</t>
  </si>
  <si>
    <t>310402013
310402016
s310501001
311400003
鼻腔取活检术
鼻咽部活检术
口腔活检术
皮肤活检术</t>
  </si>
  <si>
    <t>011201000020000</t>
  </si>
  <si>
    <t>活检取材费（Ⅰ类穿刺）</t>
  </si>
  <si>
    <t>通过穿刺针或活检枪获取病变组织或细胞。</t>
  </si>
  <si>
    <t>所定价格涵盖定位、消毒、穿刺、取材、止血、包扎等步骤所需的人力资源和基本物质资源消耗。</t>
  </si>
  <si>
    <t>270300001
270200003
310800002
穿刺组织活检检查与诊断
细针穿刺细胞学检查与诊断
骨髓活检术</t>
  </si>
  <si>
    <t>011201000030000</t>
  </si>
  <si>
    <t>活检取材费（Ⅱ类穿刺）</t>
  </si>
  <si>
    <t>本项目所称的“Ⅱ类穿刺”指：穿刺胸腹、腰椎、膀胱，如同时穿刺多个部位，可叠加收取。</t>
  </si>
  <si>
    <t>330703021
311201008
311201013
331301001
331601001
3316010011
胸膜活检术
宫颈活检术
子宫内膜活检术
经阴道卵巢囊肿穿刺术
乳腺肿物穿刺术
乳腺立体定位肿物穿刺术</t>
  </si>
  <si>
    <t>011201000040000</t>
  </si>
  <si>
    <t>活检取材费（Ⅲ类穿刺）</t>
  </si>
  <si>
    <t>本项目所称的“Ⅲ类穿刺”指：穿刺甲状腺、前列腺、胰腺、肾、肺、肝、骨、腹膜后肿物，如同时穿刺多个部位，可叠加收取。</t>
  </si>
  <si>
    <t>311100006
311100013
3111000131
311100014
331007001
330300007
睾丸阴茎海绵体活检术
B超引导下前列腺活检术
B超引导下前列腺穿刺活检术
前列腺针吸细胞学活检术
胰腺穿刺术
甲状腺穿刺活检术</t>
  </si>
  <si>
    <t>011201000050000</t>
  </si>
  <si>
    <t>活检取材费（Ⅳ类穿刺）</t>
  </si>
  <si>
    <t>本项目所称的“Ⅳ类穿刺”指：颅内、眼内、脊髓，如同时穿刺多个部位，可叠加收取。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</si>
  <si>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</si>
  <si>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</si>
  <si>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</si>
  <si>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</si>
  <si>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骨肿瘤切开活检术加收150%</t>
  </si>
  <si>
    <t>270300003
331503016
局部切除活检检查与诊断
骨肿瘤切开活检术</t>
  </si>
  <si>
    <t>011201000070000</t>
  </si>
  <si>
    <t>活检取材费（经皮介入）</t>
  </si>
  <si>
    <t>通过置管介入方式获取各类病变组织。</t>
  </si>
  <si>
    <t>所定价格涵盖定位、消毒、穿刺、置管、取材、撤除等步骤所需的人力资源和基本物质资源消耗。</t>
  </si>
  <si>
    <t>同一部位取材时，不得与各类穿刺类活检取材费同时收取。</t>
  </si>
  <si>
    <t>310604006
320400002
s320700002
s320800004
s321000015
经皮穿刺肺活检术
经皮心内膜心肌活检术
经皮肺（纵隔）穿刺活检术
经皮经肝（静脉）肝活检术
经皮穿刺深部组织活检术</t>
  </si>
  <si>
    <t>011201000080000</t>
  </si>
  <si>
    <t>活检取材费（内镜下）</t>
  </si>
  <si>
    <t>通过内镜获取各类病变组织。</t>
  </si>
  <si>
    <t>所定价格涵盖定位、消毒、置镜、取材、撤除等步骤所需的人力资源和基本物质资源消耗。</t>
  </si>
  <si>
    <t>270300002
3307030210
330803001
310605002
310605004
310605005
310605021
3109020091
330201012
内镜组织活检检查与诊断
经胸腔镜胸膜活检术
经胸腔镜心包活检术
纤维支气管镜检查
经纤支镜粘膜活检术
经纤支镜透支气管壁肺活检术
实时导航支气管镜引导下肺定位活检术
超声胃镜引导下穿刺术
经颅内镜活检术</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</si>
  <si>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</si>
  <si>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</si>
  <si>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</si>
  <si>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</si>
  <si>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01术中冷冻病理诊断加收80%</t>
  </si>
  <si>
    <t>1.病理诊断计价单位“次”覆盖一次完整的取样所涉及的病理切片。单次病理诊断以10张以内切片为基础计价，超出部分每增加10张切片市级、区县、基层加收分别为40元、28.5元、21.1元，每次病理诊断加收分别不超过80元、57元、42.2元。
2.医疗机构未上传完整病理诊断报告的，减收5元。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</si>
  <si>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270200005
270800001
270800006
270800005
细胞学计数(待检验项目对接后取消）
病理体视学检查与图象分析
显微摄影术
病理大体标本摄影
270400001
冷冻切片病理诊断
270800002
宫颈细胞学计算机辅助诊断</t>
  </si>
  <si>
    <t>012100000010001</t>
  </si>
  <si>
    <t>病理诊断费-术中冷冻病理诊断（加收）</t>
  </si>
  <si>
    <t>012100000010100</t>
  </si>
  <si>
    <t>病理诊断费-人工智能辅助诊断（扩展）</t>
  </si>
  <si>
    <t>012100000010002</t>
  </si>
  <si>
    <t>病理诊断费-超出10张每10张加收，加收上限2次</t>
  </si>
  <si>
    <t>011106000040001</t>
  </si>
  <si>
    <t>会诊费（远程会诊）（三甲医院病理远程会诊）</t>
  </si>
  <si>
    <t>012100000020000</t>
  </si>
  <si>
    <t>病理诊断费（远程）</t>
  </si>
  <si>
    <t>患者通过邮寄、互联网等各种方式远程递送病理样本，病理科基于病理样本进行诊断，出具报告。</t>
  </si>
  <si>
    <t>1.单次病理诊断以10张以内切片为基础计价，超出部分每增加10张切片市级、区县、基层加收分别为40元、28.5元、21.1元，每次病理诊断加收分别不超过80元、57元、42.2元。
2.医疗机构未上传完整病理诊断报告的，减收5元。</t>
  </si>
  <si>
    <t>270200005
270800001
270800006
270800005
细胞学计数(待检验项目对接后取消）
病理体视学检查与图象分析
显微摄影术
病理大体标本摄影
270800002
宫颈细胞学计算机辅助诊断</t>
  </si>
  <si>
    <t>012100000020100</t>
  </si>
  <si>
    <t>病理诊断费（远程）-人工智能辅助诊断（扩展）</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</si>
  <si>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</si>
  <si>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</si>
  <si>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</si>
  <si>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</si>
  <si>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01限时处理加收200%</t>
  </si>
  <si>
    <t>每蜡块</t>
  </si>
  <si>
    <t>1.前3块每块按市级33.5元、区县26.1元、基层21.1元收取，从第4块开始按30%收取，
2.本项目所称的“限时处理”指：医疗机构在24小时内完成标本的完整检查诊断，并出具诊断报告的全过程，仅限于各类活检小标本及穿刺活检标本。</t>
  </si>
  <si>
    <t>270100001
270100002
270300007
270300008
270300009
270300005
270300003
270300004
270300001
270300006
270300010
270400003
270200005
270800001
270800006
270800005
尸检病理诊断
儿童及胎儿尸检病理诊断
内镜组织活检检查与诊断
牙齿及骨骼磨片诊断(不脱钙)
牙齿及骨骼磨片诊断(脱钙)
颌骨样本及牙体牙周样本
手术标本检查与诊断
局部切除活检检查与诊断
骨髓组织活检检查与诊断
穿刺组织活检检查与诊断
截肢标本病理检查与诊断
全器官大切片与诊断
骨髓活检分析
病理体视学检查与图象分析
显微摄影术
病理大体标本摄影
270400002
快速石蜡切片检查与诊断</t>
  </si>
  <si>
    <t>012100000030001</t>
  </si>
  <si>
    <t>病理标本处理费（组织病理-常规）-限时处理（加收）</t>
  </si>
  <si>
    <t>012100000030002</t>
  </si>
  <si>
    <t>病理标本处理费（组织病理-常规）-第4块起收</t>
  </si>
  <si>
    <t>012100000040000</t>
  </si>
  <si>
    <t>病理标本处理费（组织病理-复杂）</t>
  </si>
  <si>
    <t>对送检的各类复杂组织标本进行处理。</t>
  </si>
  <si>
    <t>1.前10块每块按市级67元、区县52.2元、基层42.2元收取，从第11块开始按30%收取，超过30块不再计费。
2.本项目所称的“复杂”指：涉及大器官切除（肝、肾、肠、肺、全喉、全膀胱、前列腺、胃、胎儿胎盘）、恶性肿瘤根治术或清扫术、多部位联合切除的病理标本，且样本在进行器官大切片前，样本宽度应超过24毫米、长度应超过35毫米。</t>
  </si>
  <si>
    <t>012100000040001</t>
  </si>
  <si>
    <t>病理标本处理费（组织病理-复杂）-第11-30块加收30%</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</si>
  <si>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</si>
  <si>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</si>
  <si>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</si>
  <si>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</si>
  <si>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</si>
  <si>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270200001
270200002
270200003
270200004
270800003
270800004
270800009
体液细胞学检查与诊断
拉网细胞学检查与诊断
细针穿刺细胞学检查与诊断
脱落细胞学检查与诊断
膜式病变细胞采集术
液基薄层细胞制片术
妇科液基薄层细胞学检查与诊断</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</si>
  <si>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</si>
  <si>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</si>
  <si>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</si>
  <si>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</si>
  <si>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本项目所称的“分子病理样本”指：非原位杂交核酸检测标本。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</si>
  <si>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</si>
  <si>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</si>
  <si>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</si>
  <si>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</si>
  <si>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</si>
  <si>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270600001
270600002
270600003
普通透射电镜检查与诊断
免疫电镜检查与诊断
扫描电镜检查与诊断</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</si>
  <si>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</si>
  <si>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</si>
  <si>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</si>
  <si>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</si>
  <si>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</si>
  <si>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270400001
冷冻切片病理诊断</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</si>
  <si>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</si>
  <si>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</si>
  <si>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</si>
  <si>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</si>
  <si>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</si>
  <si>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</si>
  <si>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</si>
  <si>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</si>
  <si>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2.医疗机构未提供“病理切片数字化图像”的，每切片减收5元；单次检查或复制多张切片的，按次减收不超过15元。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</si>
  <si>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</si>
  <si>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</si>
  <si>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</si>
  <si>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</si>
  <si>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1.医疗机构未上传“病理切片数字化图像”的，每切片减收5元；单次检查或复制多张切片的，按次减收不超过15元。
2.不得与病理诊断费同时收取。</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</si>
  <si>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</si>
  <si>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</si>
  <si>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</si>
  <si>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</si>
  <si>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01多重染色加收100%</t>
  </si>
  <si>
    <t>1.本项目所称的“多重染色”指：同切片使用两种及两种以上染色技术。
2.医疗机构未上传“病理切片数字化图像”的，每切片减收5元；单次检查或复制多张切片的，按次减收不超过15元。
3.不得与病理诊断费同时收取。 
4.免疫荧光染色诊断参照此项目按照60%计费。</t>
  </si>
  <si>
    <t>270500001
270500003
270500004
270500002
特殊染色及酶组织化学染色诊断
免疫荧光染色诊断
HPVL1DNA及壳蛋白检测
免疫组织化学染色诊断</t>
  </si>
  <si>
    <t>012100000120001</t>
  </si>
  <si>
    <t>病理样本免疫组织化学染色检查费（常规）-多重染色（加收）</t>
  </si>
  <si>
    <t>012100000120002</t>
  </si>
  <si>
    <t>免疫荧光染色诊断</t>
  </si>
  <si>
    <t>012100000130000</t>
  </si>
  <si>
    <t>病理样本免疫组织化学染色检查费（增强）</t>
  </si>
  <si>
    <t>通过人工或自动化等各种方式，对各类病理样本进行免疫组织化学染色，区分组织类型并识别用药对应靶点。</t>
  </si>
  <si>
    <t>1.同种蛋白不与病理样本免疫组织化学染色检查费（常规）同时收取。
2.医疗机构未上传“病理切片数字化图像”的，每切片减收5元；单次检查或复制多张切片的，按次减收不超过15元。
3.不得与病理诊断费同时收取。</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</si>
  <si>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</si>
  <si>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</si>
  <si>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</si>
  <si>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</si>
  <si>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</si>
  <si>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270700001
270700005
原位杂交技术(待检验项目对接后取消）
双色银染原位杂交技术</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</si>
  <si>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</si>
  <si>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</si>
  <si>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</si>
  <si>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1.医疗机构利用多重探针进行检测的，从第二种探针开始按80%收取。单次检查利用3种及以上的探针的，按3种探针计费。
2.医疗机构未上传“病理切片数字化图像”的，每切片减收5元；单次检查或复制多张切片的，按次减收不超过15元。
3.不得与病理诊断费同时收取。</t>
  </si>
  <si>
    <t>s250700004
荧光原位杂交技术(待检验项目对接后取消）</t>
  </si>
  <si>
    <t>012100000150001</t>
  </si>
  <si>
    <t>原位核酸杂交检测费（荧光探针）-第二种探针开始按80%</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</si>
  <si>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</si>
  <si>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</si>
  <si>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</si>
  <si>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</si>
  <si>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2.医疗机构单次操作中进行多位点检测的，从第二个位点开始按50%收取。
3.每次检查计费市、区县、基层分别不超过2400元、1881元、1584元。</t>
  </si>
  <si>
    <t>s270700001
乙型肝炎病毒基因突变测定</t>
  </si>
  <si>
    <t>012100000160001</t>
  </si>
  <si>
    <t>聚合酶链反应法检测费（病理样本）-第二个位点开始按50%</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</si>
  <si>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</si>
  <si>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</si>
  <si>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</si>
  <si>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</si>
  <si>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2.医疗机构单次操作中进行多位点检测的，从第二个位点开始按60%收取。
3.每次检查计费市、区县、基层分别不超过3975元、3585元、3225元。</t>
  </si>
  <si>
    <t>012100000170001</t>
  </si>
  <si>
    <t>实时荧光聚合酶链反应法检测费（病理样本）-第二个位点开始按60%</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</si>
  <si>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</si>
  <si>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</si>
  <si>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</si>
  <si>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</si>
  <si>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</si>
  <si>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2.医疗机构单次操作中进行多个靶序列检测的，从第二个靶序列开始按30%收取。
3.每次检查收费市、区县、基层分别不超过4303元、3302元、2522元。</t>
  </si>
  <si>
    <t>270700004
脱氧核糖核酸(DNA)测序</t>
  </si>
  <si>
    <t>012100000180001</t>
  </si>
  <si>
    <t>双脱氧链终止核酸测序法检测费（病理样本）-第二个靶序列开始按30%</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</si>
  <si>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</si>
  <si>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</si>
  <si>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</si>
  <si>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</si>
  <si>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012100000190001</t>
  </si>
  <si>
    <t>焦磷酸核酸测序法检测费（病理样本）-第二个靶序列开始按30%</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</si>
  <si>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</si>
  <si>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</si>
  <si>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</si>
  <si>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</si>
  <si>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</si>
  <si>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2.3个基因或15个位点作为1个面板。
3.医疗机构单次操作中进行多个面板检测的，从第二个面板开始按60%收取。
4.每次检查收费市、区县、基层分别不超过9365元、7185元、5485元。</t>
  </si>
  <si>
    <t>012100000200001</t>
  </si>
  <si>
    <t>高通量测序法检测费（病理样本）-第二个面板开始按60%</t>
  </si>
  <si>
    <t>手术和治疗辅助操作</t>
  </si>
  <si>
    <t>使用说明：
1.本类项目以辅助操作为重点，按照辅助操作相关医疗服务产出设立价格项目。
2.本类项目所称“价格构成”，指项目价格应涵盖的各类资源消耗，用于确定计价单元的边界，不应作为临床技术标准理解，不是实际操作方式、路径、步骤、程序的强制性要求。所列“设备运转成本”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
10.临床实践中，手术和治疗的操作多需辅助操作技术伴随进行，已规范整合项目中，对于应用辅助操作技术的手术或治疗合并设置了专门项目的，按照相关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11.本类项目中“可复用刀头”指医疗器械注册信息中注明为可重复性使用的刀头。</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</si>
  <si>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</si>
  <si>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</si>
  <si>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</si>
  <si>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</si>
  <si>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1.医疗机构未上传医疗数据和设备运行记录的，减收100元。
2.口腔种植类的按“医学3D建模（口腔）”收费。</t>
  </si>
  <si>
    <t>310100041
三维重建影像融合
2103000042
X线计算机体层（CT）成像
21030000421
X线计算机体层（CT）成像
21030000422
X线计算机体层（CT）成像
2103000043
X线计算机体层（CT）成像</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</si>
  <si>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</si>
  <si>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</si>
  <si>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</si>
  <si>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</si>
  <si>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</si>
  <si>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</si>
  <si>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</si>
  <si>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</si>
  <si>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</si>
  <si>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</si>
  <si>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</si>
  <si>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</si>
  <si>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</si>
  <si>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每增加1件按60%叠加计价，最高加收7次。</t>
  </si>
  <si>
    <t>017500000050000</t>
  </si>
  <si>
    <t>生物3D打印（血管）辅助操作费</t>
  </si>
  <si>
    <t>通过生物打印技术将3D模型制作成用于治疗或辅助治疗的仿生生物血管。</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</si>
  <si>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</si>
  <si>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</si>
  <si>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</si>
  <si>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</si>
  <si>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</si>
  <si>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</si>
  <si>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</si>
  <si>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</si>
  <si>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s310901003  经内镜染色检查</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</si>
  <si>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</si>
  <si>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</si>
  <si>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</si>
  <si>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</si>
  <si>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</si>
  <si>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</si>
  <si>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</si>
  <si>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01术中扫频光学相干断层扫描成像辅助操作加收20%</t>
  </si>
  <si>
    <t>仅提供照明、直接放大成像功能的通用型显微设备，纳入眼科、口腔、耳鼻喉等相关医疗服务价格项目价格构成，不再收取“术中显微成像辅助操作费”。</t>
  </si>
  <si>
    <t>3317000025  高倍显微镜
311201073   宫颈光学相干断层成像（OCT）</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</si>
  <si>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</si>
  <si>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</si>
  <si>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</si>
  <si>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</si>
  <si>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</si>
  <si>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</si>
  <si>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</si>
  <si>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</si>
  <si>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</si>
  <si>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</si>
  <si>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2.医疗机构未上传医疗数据和设备运行记录的，减收100元。
3.不得同时收取术中立体成像辅助操作费、各类引导类费用。</t>
  </si>
  <si>
    <t>331700009
神经外科手术导航系统
3317000013
骨科手术导航引导</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</si>
  <si>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</si>
  <si>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</si>
  <si>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</si>
  <si>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</si>
  <si>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</si>
  <si>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331700003
超声刀辅助操作</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</si>
  <si>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</si>
  <si>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</si>
  <si>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</si>
  <si>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</si>
  <si>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</si>
  <si>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</si>
  <si>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</si>
  <si>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</si>
  <si>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</si>
  <si>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</si>
  <si>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3317000010
高频手术设备辅助操作</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</si>
  <si>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</si>
  <si>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</si>
  <si>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</si>
  <si>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</si>
  <si>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</si>
  <si>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</si>
  <si>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</si>
  <si>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</si>
  <si>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</si>
  <si>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</si>
  <si>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</si>
  <si>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</si>
  <si>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</si>
  <si>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</si>
  <si>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</si>
  <si>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</si>
  <si>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</si>
  <si>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</si>
  <si>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</si>
  <si>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</si>
  <si>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</si>
  <si>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</si>
  <si>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眼科双侧开展时分别计费。</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</si>
  <si>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</si>
  <si>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</si>
  <si>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</si>
  <si>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</si>
  <si>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</si>
  <si>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</si>
  <si>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</si>
  <si>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</si>
  <si>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</si>
  <si>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</si>
  <si>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</si>
  <si>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</si>
  <si>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</si>
  <si>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</si>
  <si>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</si>
  <si>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</si>
  <si>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</si>
  <si>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</si>
  <si>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331700005
使用氩气刀加收</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</si>
  <si>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</si>
  <si>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</si>
  <si>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</si>
  <si>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</si>
  <si>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</si>
  <si>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331700006
微动力系统辅助操作</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</si>
  <si>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</si>
  <si>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</si>
  <si>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</si>
  <si>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</si>
  <si>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</si>
  <si>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</si>
  <si>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</si>
  <si>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</si>
  <si>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</si>
  <si>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</si>
  <si>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</si>
  <si>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</si>
  <si>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</si>
  <si>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1.时间以引导实际使用时间为准。
2.单次引导以半小时为基础计价，超出部分每增加半小时按50%叠加计价，最多加收2个计价单位。</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</si>
  <si>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</si>
  <si>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</si>
  <si>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</si>
  <si>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</si>
  <si>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2.单次引导以半小时为基础计价，超出部分每增加半小时按50%叠加计价，最多加收2个计价单位。</t>
  </si>
  <si>
    <t>210102017
非血管介入临床操作数字减影(DSA)引导</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</si>
  <si>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</si>
  <si>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</si>
  <si>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</si>
  <si>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</si>
  <si>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</si>
  <si>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</si>
  <si>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</si>
  <si>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</si>
  <si>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</si>
  <si>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</si>
  <si>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</si>
  <si>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3.单次引导以半小时为基础计价，超出部分每增加半小时按50%叠加计价，最多加收2个计价单位。</t>
  </si>
  <si>
    <t>210300005
临床操作的CT引导
2103000052
临床操作的CT定位
2103000051
临床操作的CT引导
21030000521
临床操作的CT定位
21030000522
临床操作的CT定位</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</si>
  <si>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</si>
  <si>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</si>
  <si>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</si>
  <si>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3.单次引导以半小时为基础计价，超出部分每增加半小时按50%叠加计价，最多加收2个计价单位。</t>
  </si>
  <si>
    <t>210200009
临床操作的磁共振引导
2102000092
临床操作的磁共振定位
2102000091
临床操作的磁共振引导</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</si>
  <si>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</si>
  <si>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</si>
  <si>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</si>
  <si>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</si>
  <si>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01彩色多普勒超声加收20%
11便携式超声引导减收10元</t>
  </si>
  <si>
    <t>1.计价时间以引导实际使用时间为准。
2.单次引导以10分钟为基础计价，超出时间每增加10分钟按50%叠加计价，最多加收2个计价单位。</t>
  </si>
  <si>
    <t>220302012
临床操作的彩色多普勒超声引导
220100002
临床操作的A超引导
220201009
临床操作的B超引导
220202003
临床操作的腔内B超引导</t>
  </si>
  <si>
    <t>017300000090001</t>
  </si>
  <si>
    <t>超声引导辅助操作费（治疗）-彩色多普勒超声（加收）</t>
  </si>
  <si>
    <t>017300000090011</t>
  </si>
  <si>
    <t>超声引导辅助操作费（治疗）-便携式超声引导（减收）</t>
  </si>
  <si>
    <t>017300000100000</t>
  </si>
  <si>
    <t>超声引导辅助操作费（手术）</t>
  </si>
  <si>
    <t>通过超声技术，为手术提供可视化条件。</t>
  </si>
  <si>
    <t>017300000100001</t>
  </si>
  <si>
    <t>超声引导辅助操作费（手术）-彩色多普勒超声（加收）</t>
  </si>
  <si>
    <t>017300000100011</t>
  </si>
  <si>
    <t>超声引导辅助操作费（手术）-便携式超声引导（减收）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</si>
  <si>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</si>
  <si>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</si>
  <si>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</si>
  <si>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</si>
  <si>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保底价1800元
封顶价3600元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</si>
  <si>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3.本项目收费标准与主手术对应价格项目挂钩，按50%进行加收，每例手术限加收一次，每次加收不超过3600元。
4.医疗机构未上传医疗数据和设备运行记录的，减收标准100元。</t>
  </si>
  <si>
    <t>33手术总说明
第8条</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</si>
  <si>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</si>
  <si>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</si>
  <si>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</si>
  <si>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</si>
  <si>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保底价5000元
封顶价12000元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</si>
  <si>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3.本项目收费标准与主手术对应价格项目挂钩，按150%进行加收，每例手术限加收一次，每次加收不超过12000元。
4.医疗机构未上传医疗数据和设备运行记录的，减收标准100元。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</si>
  <si>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</si>
  <si>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</si>
  <si>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</si>
  <si>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</si>
  <si>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保底价16000元
封顶价26000元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</si>
  <si>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3.本项目收费标准与主手术对应价格项目挂钩，按300%进行加收，每例手术限加收一次，每次加收不超过26000元。
4.医疗机构未上传医疗数据和设备运行记录的，减收标准100元。</t>
  </si>
  <si>
    <t>017100000170000</t>
  </si>
  <si>
    <t>远程手术辅助操作费</t>
  </si>
  <si>
    <t>通过计算机平台远程操控手术器械，精准完成手术的全部步骤，或精准完成手术中器官、组织的切除、重建、修复等全部关键步骤。</t>
  </si>
  <si>
    <t>保底价20000元
封顶价37000元</t>
  </si>
  <si>
    <t xml:space="preserve">1.不与“手术导航辅助操作费”“手术机械臂辅助操作费”“术中立体成像辅助操作费”同时收取。
2.本项目收费标准与主手术对应价格项目挂钩，以患者接受手术的地区价格为基数，按500%进行加收，每例手术限加收一次，每次加收不超过37000元。
3.医疗机构未上传医疗数据和设备运行记录的，减收100元。   </t>
  </si>
  <si>
    <t>药学</t>
  </si>
  <si>
    <t>使用说明：
1.本类项目以药学类服务为重点，覆盖相关常用药学类服务价格项目。基于价格项目归类考虑，优化调整了门诊诊查费（药学门诊）和住院诊查费（临床药学）的分类，此前发布的综合诊查类项目中有关计价收费要求与本类项目不一致的，以本类项目为准。
2.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6.药敏检验、基因检测等与用药指导相关的医疗服务价格项目在病理类和检验类立项类别中另行规定。</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</si>
  <si>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</si>
  <si>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</si>
  <si>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</si>
  <si>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</si>
  <si>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01副主任（中）药师加收6元
02主任（中）药师加收11元</t>
  </si>
  <si>
    <t>1.本项目的药学服务涵盖西药、中药及民族药。
2.一般诊疗费已包含药事服务成本，基层医疗机构收取一般诊疗费时，不得同时收取“门诊诊查费（药学门诊）”。</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</si>
  <si>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</si>
  <si>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</si>
  <si>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</si>
  <si>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</si>
  <si>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</si>
  <si>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</si>
  <si>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</si>
  <si>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</si>
  <si>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符合规定资质的临床药师参与临床医师住院巡诊，每日收费10元；住院天数≤30天的，收费不超过5次；住院天数＞30天的，每30天（含）收费不超过5次，收费最高不超过10次。2.日间病房按50%收费。3.临床药师未参与现场巡诊，仅通过院内系统查阅电子病历等非现场形式进行用药干预、指导的，不得收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</si>
  <si>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</si>
  <si>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</si>
  <si>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</si>
  <si>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</si>
  <si>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</si>
  <si>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</si>
  <si>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</si>
  <si>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</si>
  <si>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</si>
  <si>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药品生产企业已配置好的药物（含多腔袋等）不得收取该项目费用。</t>
  </si>
  <si>
    <t>120400008
静脉高营养治疗</t>
  </si>
  <si>
    <t>011400000030000</t>
  </si>
  <si>
    <t>药品集中配置费
（危害药品）</t>
  </si>
  <si>
    <t>按操作规范要求，在静脉药物配置中心集中配置危害药品。</t>
  </si>
  <si>
    <t>120400013
抗肿瘤化学药物配置</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</si>
  <si>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</si>
  <si>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</si>
  <si>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</si>
  <si>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</si>
  <si>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免疫抑制药物浓度测定加收50%，一次检测超过三个药物的按照三个收费。</t>
  </si>
  <si>
    <t>250309005
s250309002
250309012
B250802002
血清药物浓度测定
血药浓度检测
全血免疫抑制剂浓度测定
药物浓度测定</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</si>
  <si>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</si>
  <si>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</si>
  <si>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</si>
  <si>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</si>
  <si>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</si>
  <si>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</si>
  <si>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480000008
480000009
480000010
480000013
水丸制作
蜜丸制作
胶囊制作
临方蜜炙、醋炙、酒炙
480000011
480000012
临方粉碎
临方炒药</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</si>
  <si>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</si>
  <si>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</si>
  <si>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</si>
  <si>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</si>
  <si>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</si>
  <si>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1.每代煎一日的剂量为一个计价单位。
2.人工代煎加收2元。
3.膏方煎药加收2元。</t>
  </si>
  <si>
    <t>480000004
480000005
人工煎药
煎药机煎药</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</si>
  <si>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</si>
  <si>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</si>
  <si>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</si>
  <si>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</si>
  <si>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1.中药配方颗粒实行零加成政策后，可收取此项费用。2.每调剂一日的剂量为一个计价单位。</t>
  </si>
  <si>
    <t>480000003
中药特殊调配</t>
  </si>
  <si>
    <t>011400000080000</t>
  </si>
  <si>
    <t>放射性药物配置费</t>
  </si>
  <si>
    <t>按操作规范要求对放射性药物（核素药物）进行分装。</t>
  </si>
  <si>
    <t>所定价格涵盖处方审核、药物配置、成品封装等步骤以及必要防护所需的人力资源和基本物质资源消耗。</t>
  </si>
  <si>
    <t>每人每日限计费一次。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</si>
</sst>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 numFmtId="178" formatCode="0.0"/>
    <numFmt numFmtId="179" formatCode="0.0_ "/>
    <numFmt numFmtId="180" formatCode="0_ "/>
  </numFmts>
  <fonts count="83">
    <font>
      <sz val="11"/>
      <color theme="1"/>
      <name val="宋体"/>
      <charset val="134"/>
      <scheme val="minor"/>
    </font>
    <font>
      <sz val="10"/>
      <name val="黑体"/>
      <charset val="134"/>
    </font>
    <font>
      <sz val="10"/>
      <name val="宋体"/>
      <charset val="134"/>
      <scheme val="minor"/>
    </font>
    <font>
      <sz val="10"/>
      <color rgb="FFFF0000"/>
      <name val="宋体"/>
      <charset val="134"/>
      <scheme val="minor"/>
    </font>
    <font>
      <sz val="10"/>
      <color theme="1"/>
      <name val="宋体"/>
      <charset val="134"/>
      <scheme val="minor"/>
    </font>
    <font>
      <sz val="11"/>
      <name val="等线"/>
      <charset val="134"/>
    </font>
    <font>
      <sz val="11"/>
      <color rgb="FFFF0000"/>
      <name val="等线"/>
      <charset val="134"/>
    </font>
    <font>
      <sz val="10"/>
      <color theme="4" tint="-0.249977111117893"/>
      <name val="宋体"/>
      <charset val="134"/>
      <scheme val="minor"/>
    </font>
    <font>
      <sz val="10"/>
      <color rgb="FFC00000"/>
      <name val="宋体"/>
      <charset val="134"/>
      <scheme val="minor"/>
    </font>
    <font>
      <sz val="10"/>
      <color theme="1"/>
      <name val="Tahoma"/>
      <charset val="134"/>
    </font>
    <font>
      <sz val="12"/>
      <name val="宋体"/>
      <charset val="134"/>
      <scheme val="minor"/>
    </font>
    <font>
      <sz val="11"/>
      <name val="宋体"/>
      <charset val="134"/>
      <scheme val="minor"/>
    </font>
    <font>
      <sz val="10"/>
      <name val="宋体"/>
      <charset val="134"/>
    </font>
    <font>
      <sz val="11"/>
      <color rgb="FFFF0000"/>
      <name val="宋体"/>
      <charset val="134"/>
      <scheme val="minor"/>
    </font>
    <font>
      <sz val="9"/>
      <name val="黑体"/>
      <charset val="134"/>
    </font>
    <font>
      <sz val="9"/>
      <name val="宋体"/>
      <charset val="134"/>
      <scheme val="minor"/>
    </font>
    <font>
      <b/>
      <sz val="10"/>
      <color rgb="FF000000"/>
      <name val="黑体"/>
      <charset val="134"/>
    </font>
    <font>
      <sz val="10"/>
      <color theme="1"/>
      <name val="宋体"/>
      <charset val="134"/>
    </font>
    <font>
      <sz val="10"/>
      <color rgb="FFFF0000"/>
      <name val="宋体"/>
      <charset val="134"/>
    </font>
    <font>
      <sz val="10"/>
      <name val="宋体"/>
      <charset val="134"/>
      <scheme val="major"/>
    </font>
    <font>
      <strike/>
      <sz val="10"/>
      <name val="宋体"/>
      <charset val="134"/>
    </font>
    <font>
      <b/>
      <sz val="10"/>
      <color rgb="FFFF0000"/>
      <name val="宋体"/>
      <charset val="134"/>
    </font>
    <font>
      <sz val="10"/>
      <name val="Calibri"/>
      <charset val="0"/>
    </font>
    <font>
      <b/>
      <sz val="10"/>
      <name val="宋体"/>
      <charset val="134"/>
      <scheme val="minor"/>
    </font>
    <font>
      <sz val="10"/>
      <color rgb="FFFF0000"/>
      <name val="Calibri"/>
      <charset val="0"/>
    </font>
    <font>
      <sz val="10"/>
      <name val="Times New Roman"/>
      <charset val="0"/>
    </font>
    <font>
      <sz val="10"/>
      <color rgb="FFFF0000"/>
      <name val="Times New Roman"/>
      <charset val="0"/>
    </font>
    <font>
      <strike/>
      <sz val="10"/>
      <color rgb="FFFF0000"/>
      <name val="Times New Roman"/>
      <charset val="0"/>
    </font>
    <font>
      <strike/>
      <sz val="10"/>
      <name val="Times New Roman"/>
      <charset val="0"/>
    </font>
    <font>
      <strike/>
      <sz val="10"/>
      <name val="宋体"/>
      <charset val="134"/>
      <scheme val="minor"/>
    </font>
    <font>
      <sz val="10"/>
      <name val="Times New Roman"/>
      <charset val="134"/>
    </font>
    <font>
      <sz val="10"/>
      <color indexed="8"/>
      <name val="宋体"/>
      <charset val="134"/>
      <scheme val="minor"/>
    </font>
    <font>
      <sz val="10"/>
      <color rgb="FF000000"/>
      <name val="宋体"/>
      <charset val="134"/>
    </font>
    <font>
      <sz val="10"/>
      <color rgb="FF000000"/>
      <name val="宋体"/>
      <charset val="204"/>
    </font>
    <font>
      <b/>
      <sz val="10"/>
      <name val="宋体"/>
      <charset val="134"/>
    </font>
    <font>
      <sz val="10"/>
      <name val="宋体"/>
      <charset val="204"/>
    </font>
    <font>
      <sz val="10"/>
      <color theme="1"/>
      <name val="宋体"/>
      <charset val="204"/>
    </font>
    <font>
      <strike/>
      <sz val="10"/>
      <name val="Times New Roman"/>
      <charset val="134"/>
    </font>
    <font>
      <strike/>
      <sz val="10"/>
      <color rgb="FFFF0000"/>
      <name val="宋体"/>
      <charset val="134"/>
    </font>
    <font>
      <sz val="10"/>
      <name val="楷体"/>
      <charset val="134"/>
    </font>
    <font>
      <sz val="10"/>
      <color rgb="FFFF0000"/>
      <name val="楷体"/>
      <charset val="134"/>
    </font>
    <font>
      <sz val="9"/>
      <name val="宋体"/>
      <charset val="134"/>
    </font>
    <font>
      <sz val="9"/>
      <color rgb="FFFF0000"/>
      <name val="宋体"/>
      <charset val="134"/>
    </font>
    <font>
      <sz val="9"/>
      <color rgb="FFFF0000"/>
      <name val="宋体"/>
      <charset val="134"/>
      <scheme val="minor"/>
    </font>
    <font>
      <sz val="10"/>
      <name val="宋体"/>
      <charset val="1"/>
    </font>
    <font>
      <strike/>
      <sz val="10"/>
      <color rgb="FFFF0000"/>
      <name val="宋体"/>
      <charset val="134"/>
      <scheme val="minor"/>
    </font>
    <font>
      <sz val="10"/>
      <color rgb="FF000000"/>
      <name val="宋体"/>
      <charset val="134"/>
      <scheme val="minor"/>
    </font>
    <font>
      <sz val="10"/>
      <name val="宋体"/>
      <charset val="0"/>
      <scheme val="minor"/>
    </font>
    <font>
      <sz val="10"/>
      <color indexed="8"/>
      <name val="宋体"/>
      <charset val="134"/>
    </font>
    <font>
      <strike/>
      <sz val="10"/>
      <name val="宋体"/>
      <charset val="0"/>
      <scheme val="minor"/>
    </font>
    <font>
      <sz val="10"/>
      <color rgb="FFFF0000"/>
      <name val="宋体"/>
      <charset val="134"/>
      <scheme val="major"/>
    </font>
    <font>
      <i/>
      <sz val="10"/>
      <name val="宋体"/>
      <charset val="134"/>
    </font>
    <font>
      <b/>
      <sz val="10"/>
      <color theme="1"/>
      <name val="宋体"/>
      <charset val="134"/>
      <scheme val="minor"/>
    </font>
    <font>
      <strike/>
      <sz val="10"/>
      <color theme="1"/>
      <name val="宋体"/>
      <charset val="134"/>
      <scheme val="minor"/>
    </font>
    <font>
      <sz val="11"/>
      <color theme="1"/>
      <name val="Tahoma"/>
      <charset val="134"/>
    </font>
    <font>
      <sz val="10"/>
      <color theme="1"/>
      <name val="黑体"/>
      <charset val="134"/>
    </font>
    <font>
      <sz val="8"/>
      <color theme="1"/>
      <name val="Tahoma"/>
      <charset val="134"/>
    </font>
    <font>
      <sz val="9"/>
      <color theme="1"/>
      <name val="Tahoma"/>
      <charset val="134"/>
    </font>
    <font>
      <sz val="20"/>
      <color theme="1"/>
      <name val="方正小标宋_GBK"/>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name val="Tahoma"/>
      <charset val="134"/>
    </font>
    <font>
      <sz val="12"/>
      <color indexed="8"/>
      <name val="宋体"/>
      <charset val="134"/>
    </font>
    <font>
      <sz val="11"/>
      <color indexed="8"/>
      <name val="等线"/>
      <charset val="134"/>
    </font>
    <font>
      <sz val="10"/>
      <name val="宋体"/>
      <charset val="0"/>
    </font>
    <font>
      <sz val="10"/>
      <color indexed="8"/>
      <name val="Arial"/>
      <charset val="0"/>
    </font>
    <font>
      <sz val="10"/>
      <color rgb="FFFF0000"/>
      <name val="Times New Roman"/>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
      <patternFill patternType="solid">
        <fgColor indexed="2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0" fillId="5" borderId="9" applyNumberFormat="0" applyFont="0" applyAlignment="0" applyProtection="0">
      <alignment vertical="center"/>
    </xf>
    <xf numFmtId="0" fontId="13"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10" applyNumberFormat="0" applyFill="0" applyAlignment="0" applyProtection="0">
      <alignment vertical="center"/>
    </xf>
    <xf numFmtId="0" fontId="64" fillId="0" borderId="10" applyNumberFormat="0" applyFill="0" applyAlignment="0" applyProtection="0">
      <alignment vertical="center"/>
    </xf>
    <xf numFmtId="0" fontId="65" fillId="0" borderId="11" applyNumberFormat="0" applyFill="0" applyAlignment="0" applyProtection="0">
      <alignment vertical="center"/>
    </xf>
    <xf numFmtId="0" fontId="65" fillId="0" borderId="0" applyNumberFormat="0" applyFill="0" applyBorder="0" applyAlignment="0" applyProtection="0">
      <alignment vertical="center"/>
    </xf>
    <xf numFmtId="0" fontId="66" fillId="6" borderId="12" applyNumberFormat="0" applyAlignment="0" applyProtection="0">
      <alignment vertical="center"/>
    </xf>
    <xf numFmtId="0" fontId="67" fillId="7" borderId="13" applyNumberFormat="0" applyAlignment="0" applyProtection="0">
      <alignment vertical="center"/>
    </xf>
    <xf numFmtId="0" fontId="68" fillId="7" borderId="12" applyNumberFormat="0" applyAlignment="0" applyProtection="0">
      <alignment vertical="center"/>
    </xf>
    <xf numFmtId="0" fontId="69" fillId="8" borderId="14" applyNumberFormat="0" applyAlignment="0" applyProtection="0">
      <alignment vertical="center"/>
    </xf>
    <xf numFmtId="0" fontId="70" fillId="0" borderId="15" applyNumberFormat="0" applyFill="0" applyAlignment="0" applyProtection="0">
      <alignment vertical="center"/>
    </xf>
    <xf numFmtId="0" fontId="71" fillId="0" borderId="16" applyNumberFormat="0" applyFill="0" applyAlignment="0" applyProtection="0">
      <alignment vertical="center"/>
    </xf>
    <xf numFmtId="0" fontId="72" fillId="9" borderId="0" applyNumberFormat="0" applyBorder="0" applyAlignment="0" applyProtection="0">
      <alignment vertical="center"/>
    </xf>
    <xf numFmtId="0" fontId="73" fillId="10" borderId="0" applyNumberFormat="0" applyBorder="0" applyAlignment="0" applyProtection="0">
      <alignment vertical="center"/>
    </xf>
    <xf numFmtId="0" fontId="74" fillId="11" borderId="0" applyNumberFormat="0" applyBorder="0" applyAlignment="0" applyProtection="0">
      <alignment vertical="center"/>
    </xf>
    <xf numFmtId="0" fontId="75"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75" fillId="15" borderId="0" applyNumberFormat="0" applyBorder="0" applyAlignment="0" applyProtection="0">
      <alignment vertical="center"/>
    </xf>
    <xf numFmtId="0" fontId="75" fillId="16" borderId="0" applyNumberFormat="0" applyBorder="0" applyAlignment="0" applyProtection="0">
      <alignment vertical="center"/>
    </xf>
    <xf numFmtId="0" fontId="0" fillId="17" borderId="0" applyNumberFormat="0" applyBorder="0" applyAlignment="0" applyProtection="0">
      <alignment vertical="center"/>
    </xf>
    <xf numFmtId="0" fontId="0" fillId="4" borderId="0" applyNumberFormat="0" applyBorder="0" applyAlignment="0" applyProtection="0">
      <alignment vertical="center"/>
    </xf>
    <xf numFmtId="0" fontId="75" fillId="18" borderId="0" applyNumberFormat="0" applyBorder="0" applyAlignment="0" applyProtection="0">
      <alignment vertical="center"/>
    </xf>
    <xf numFmtId="0" fontId="75"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75" fillId="22" borderId="0" applyNumberFormat="0" applyBorder="0" applyAlignment="0" applyProtection="0">
      <alignment vertical="center"/>
    </xf>
    <xf numFmtId="0" fontId="75"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75" fillId="26" borderId="0" applyNumberFormat="0" applyBorder="0" applyAlignment="0" applyProtection="0">
      <alignment vertical="center"/>
    </xf>
    <xf numFmtId="0" fontId="75"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75" fillId="30" borderId="0" applyNumberFormat="0" applyBorder="0" applyAlignment="0" applyProtection="0">
      <alignment vertical="center"/>
    </xf>
    <xf numFmtId="0" fontId="75"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75" fillId="34" borderId="0" applyNumberFormat="0" applyBorder="0" applyAlignment="0" applyProtection="0">
      <alignment vertical="center"/>
    </xf>
    <xf numFmtId="0" fontId="0" fillId="0" borderId="0"/>
    <xf numFmtId="0" fontId="0" fillId="0" borderId="0"/>
    <xf numFmtId="0" fontId="54" fillId="0" borderId="0"/>
    <xf numFmtId="0" fontId="0" fillId="0" borderId="0"/>
    <xf numFmtId="0" fontId="76" fillId="0" borderId="0"/>
    <xf numFmtId="0" fontId="77" fillId="0" borderId="0">
      <alignment vertical="center"/>
    </xf>
    <xf numFmtId="0" fontId="0" fillId="0" borderId="0"/>
    <xf numFmtId="0" fontId="76" fillId="0" borderId="0"/>
    <xf numFmtId="0" fontId="54" fillId="0" borderId="0">
      <alignment vertical="center"/>
    </xf>
    <xf numFmtId="0" fontId="0" fillId="0" borderId="0"/>
    <xf numFmtId="0" fontId="76" fillId="0" borderId="0">
      <alignment vertical="center"/>
    </xf>
    <xf numFmtId="0" fontId="78" fillId="0" borderId="0"/>
    <xf numFmtId="0" fontId="0" fillId="0" borderId="0"/>
    <xf numFmtId="0" fontId="76" fillId="35" borderId="17">
      <protection locked="0"/>
    </xf>
    <xf numFmtId="0" fontId="0" fillId="0" borderId="0">
      <alignment vertical="center"/>
    </xf>
    <xf numFmtId="0" fontId="0" fillId="0" borderId="0"/>
    <xf numFmtId="0" fontId="0" fillId="0" borderId="0">
      <alignment vertical="center"/>
    </xf>
    <xf numFmtId="176" fontId="79" fillId="0" borderId="0">
      <alignment vertical="center"/>
    </xf>
  </cellStyleXfs>
  <cellXfs count="39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Alignment="1">
      <alignment vertical="center" wrapText="1"/>
    </xf>
    <xf numFmtId="0" fontId="2" fillId="0" borderId="0" xfId="0" applyFont="1" applyFill="1" applyAlignment="1">
      <alignment vertical="center"/>
    </xf>
    <xf numFmtId="0" fontId="4" fillId="0" borderId="0" xfId="0" applyFont="1">
      <alignment vertical="center"/>
    </xf>
    <xf numFmtId="0" fontId="5" fillId="0" borderId="0" xfId="0" applyFont="1" applyFill="1" applyAlignment="1"/>
    <xf numFmtId="0" fontId="6" fillId="0" borderId="0" xfId="0" applyFont="1" applyFill="1" applyAlignment="1"/>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vertical="center"/>
    </xf>
    <xf numFmtId="0" fontId="9" fillId="0" borderId="0" xfId="0" applyFont="1" applyFill="1" applyAlignment="1">
      <alignment wrapText="1"/>
    </xf>
    <xf numFmtId="0" fontId="10" fillId="0" borderId="0" xfId="0" applyFont="1" applyFill="1" applyBorder="1" applyAlignment="1">
      <alignment vertical="center"/>
    </xf>
    <xf numFmtId="0" fontId="11" fillId="0" borderId="0" xfId="0" applyFont="1" applyFill="1">
      <alignment vertical="center"/>
    </xf>
    <xf numFmtId="0" fontId="10" fillId="0" borderId="0" xfId="0" applyFont="1" applyFill="1" applyAlignment="1">
      <alignment vertical="center"/>
    </xf>
    <xf numFmtId="0" fontId="12" fillId="0" borderId="0" xfId="0" applyFont="1" applyFill="1" applyAlignment="1">
      <alignment vertical="center"/>
    </xf>
    <xf numFmtId="0" fontId="11" fillId="0" borderId="0" xfId="0" applyFont="1" applyFill="1" applyAlignment="1">
      <alignment horizontal="center" vertical="center"/>
    </xf>
    <xf numFmtId="0" fontId="13" fillId="0" borderId="0" xfId="0" applyFont="1" applyFill="1">
      <alignment vertical="center"/>
    </xf>
    <xf numFmtId="0" fontId="14" fillId="0" borderId="0" xfId="0" applyFont="1" applyFill="1" applyAlignment="1">
      <alignment vertical="center" wrapText="1"/>
    </xf>
    <xf numFmtId="0" fontId="15" fillId="0" borderId="0" xfId="0" applyFont="1" applyFill="1" applyAlignment="1">
      <alignment vertical="center" wrapText="1"/>
    </xf>
    <xf numFmtId="0" fontId="15" fillId="0" borderId="0" xfId="0" applyFont="1" applyFill="1"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10" fontId="17" fillId="0" borderId="1" xfId="3"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2" fillId="0" borderId="1" xfId="0" applyFont="1" applyFill="1" applyBorder="1" applyAlignment="1">
      <alignment horizontal="center" vertical="center"/>
    </xf>
    <xf numFmtId="9" fontId="2" fillId="0" borderId="1" xfId="3" applyFont="1" applyFill="1" applyBorder="1" applyAlignment="1">
      <alignment horizontal="center" vertical="center"/>
    </xf>
    <xf numFmtId="0" fontId="2"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9" fontId="12" fillId="0" borderId="1" xfId="3" applyFont="1" applyFill="1" applyBorder="1" applyAlignment="1">
      <alignmen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10" fontId="18" fillId="0" borderId="1" xfId="3" applyNumberFormat="1"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9" fontId="18" fillId="0" borderId="1" xfId="3" applyFont="1" applyFill="1" applyBorder="1" applyAlignment="1">
      <alignment vertical="center" wrapText="1"/>
    </xf>
    <xf numFmtId="0" fontId="3"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21" fillId="2" borderId="1" xfId="0" applyFont="1" applyFill="1" applyBorder="1" applyAlignment="1">
      <alignment horizontal="left" vertical="center" wrapText="1"/>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9" fontId="3" fillId="0" borderId="1" xfId="3" applyFont="1" applyFill="1" applyBorder="1" applyAlignment="1">
      <alignment horizontal="center" vertical="center"/>
    </xf>
    <xf numFmtId="0" fontId="18" fillId="0" borderId="1" xfId="0" applyFont="1" applyFill="1" applyBorder="1" applyAlignment="1">
      <alignment horizontal="left" vertical="center"/>
    </xf>
    <xf numFmtId="0" fontId="18" fillId="0" borderId="1" xfId="63" applyFont="1" applyFill="1" applyBorder="1" applyAlignment="1">
      <alignment horizontal="center" vertical="center" wrapText="1"/>
    </xf>
    <xf numFmtId="0" fontId="24"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0" fontId="25"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18" fillId="0" borderId="1" xfId="0"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9" fontId="25"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9" fontId="2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9" fontId="18" fillId="0" borderId="1" xfId="3" applyFont="1" applyFill="1" applyBorder="1" applyAlignment="1">
      <alignment horizontal="center" vertical="center" wrapText="1"/>
    </xf>
    <xf numFmtId="0" fontId="2"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12" fillId="0" borderId="1" xfId="55" applyFont="1" applyFill="1" applyBorder="1" applyAlignment="1">
      <alignment horizontal="left" vertical="center" wrapText="1"/>
    </xf>
    <xf numFmtId="0" fontId="12" fillId="0" borderId="1" xfId="63" applyFont="1" applyFill="1" applyBorder="1" applyAlignment="1">
      <alignment horizontal="center" vertical="center" wrapText="1"/>
    </xf>
    <xf numFmtId="0" fontId="18" fillId="0" borderId="1" xfId="55" applyFont="1" applyFill="1" applyBorder="1" applyAlignment="1">
      <alignment horizontal="left" vertical="center" wrapText="1"/>
    </xf>
    <xf numFmtId="0" fontId="25" fillId="0" borderId="1" xfId="0" applyFont="1" applyFill="1" applyBorder="1" applyAlignment="1">
      <alignment horizontal="left" vertical="top"/>
    </xf>
    <xf numFmtId="0" fontId="26" fillId="0" borderId="1" xfId="0" applyFont="1" applyFill="1" applyBorder="1" applyAlignment="1">
      <alignment horizontal="left" vertical="top"/>
    </xf>
    <xf numFmtId="0" fontId="12" fillId="0" borderId="1" xfId="55" applyFont="1" applyFill="1" applyBorder="1" applyAlignment="1">
      <alignment horizontal="center" vertical="center" wrapText="1"/>
    </xf>
    <xf numFmtId="0" fontId="12" fillId="0" borderId="1" xfId="55" applyFont="1" applyFill="1" applyBorder="1" applyAlignment="1">
      <alignment horizontal="center" vertical="center"/>
    </xf>
    <xf numFmtId="0" fontId="18" fillId="0" borderId="1" xfId="55"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Fill="1" applyBorder="1" applyAlignment="1">
      <alignment horizontal="left" vertical="top"/>
    </xf>
    <xf numFmtId="0" fontId="18" fillId="0" borderId="1" xfId="0" applyFont="1" applyFill="1" applyBorder="1" applyAlignment="1">
      <alignment vertical="center" wrapText="1"/>
    </xf>
    <xf numFmtId="0" fontId="18" fillId="0" borderId="1" xfId="0" applyFont="1" applyFill="1" applyBorder="1" applyAlignment="1">
      <alignment horizontal="left" vertical="top"/>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1" fillId="0" borderId="1" xfId="0" applyFont="1" applyFill="1" applyBorder="1" applyAlignment="1">
      <alignment horizontal="left" vertical="center" wrapText="1"/>
    </xf>
    <xf numFmtId="177"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top" wrapText="1"/>
    </xf>
    <xf numFmtId="0" fontId="12" fillId="0" borderId="1" xfId="0" applyFont="1" applyFill="1" applyBorder="1" applyAlignment="1">
      <alignment horizontal="left" vertical="top" wrapText="1"/>
    </xf>
    <xf numFmtId="0" fontId="1" fillId="0" borderId="1" xfId="0" applyFont="1" applyFill="1" applyBorder="1" applyAlignment="1">
      <alignment vertical="center" wrapText="1"/>
    </xf>
    <xf numFmtId="177"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177" fontId="2" fillId="0" borderId="1" xfId="0" applyNumberFormat="1" applyFont="1" applyFill="1" applyBorder="1" applyAlignment="1">
      <alignment horizontal="center" vertical="center" wrapText="1"/>
    </xf>
    <xf numFmtId="0" fontId="29" fillId="0" borderId="1" xfId="0" applyFont="1" applyFill="1" applyBorder="1" applyAlignment="1">
      <alignment vertical="center" wrapText="1"/>
    </xf>
    <xf numFmtId="9" fontId="2" fillId="0" borderId="1" xfId="3"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12" fillId="0" borderId="1" xfId="0" applyFont="1" applyFill="1" applyBorder="1" applyAlignment="1">
      <alignmen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177" fontId="2"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31" fillId="0" borderId="1" xfId="0" applyFont="1" applyBorder="1" applyAlignment="1">
      <alignment horizontal="left" vertical="center"/>
    </xf>
    <xf numFmtId="0" fontId="31"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vertical="center" wrapText="1"/>
    </xf>
    <xf numFmtId="0" fontId="2" fillId="0" borderId="1" xfId="0" applyFont="1" applyBorder="1">
      <alignment vertical="center"/>
    </xf>
    <xf numFmtId="0" fontId="32"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4" fillId="0" borderId="1" xfId="0" applyFont="1" applyFill="1" applyBorder="1">
      <alignment vertical="center"/>
    </xf>
    <xf numFmtId="0" fontId="31" fillId="0" borderId="1"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34" fillId="0" borderId="1" xfId="0" applyFont="1" applyFill="1" applyBorder="1" applyAlignment="1">
      <alignment horizontal="left" vertical="center" wrapText="1"/>
    </xf>
    <xf numFmtId="0" fontId="3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31" fillId="0" borderId="1" xfId="0" applyFont="1" applyFill="1" applyBorder="1" applyAlignment="1">
      <alignment horizontal="left" vertical="center"/>
    </xf>
    <xf numFmtId="0" fontId="35" fillId="0" borderId="1" xfId="0" applyFont="1" applyFill="1" applyBorder="1" applyAlignment="1">
      <alignment horizontal="left" vertical="top"/>
    </xf>
    <xf numFmtId="0" fontId="36" fillId="0" borderId="1" xfId="0" applyFont="1" applyFill="1" applyBorder="1" applyAlignment="1">
      <alignment horizontal="center" vertical="center"/>
    </xf>
    <xf numFmtId="0" fontId="17" fillId="0" borderId="1" xfId="0" applyFont="1" applyFill="1" applyBorder="1" applyAlignment="1">
      <alignment horizontal="left" vertical="top" wrapText="1"/>
    </xf>
    <xf numFmtId="0" fontId="17"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2" fillId="0" borderId="1" xfId="63" applyFont="1" applyFill="1" applyBorder="1" applyAlignment="1">
      <alignment horizontal="center" vertical="center" wrapText="1"/>
    </xf>
    <xf numFmtId="0" fontId="37"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2" fillId="0" borderId="1" xfId="0" applyFont="1" applyFill="1" applyBorder="1">
      <alignment vertical="center"/>
    </xf>
    <xf numFmtId="1" fontId="12" fillId="0" borderId="1" xfId="0" applyNumberFormat="1" applyFont="1" applyFill="1" applyBorder="1" applyAlignment="1">
      <alignment horizontal="left" vertical="center" wrapText="1"/>
    </xf>
    <xf numFmtId="0" fontId="25" fillId="0" borderId="1" xfId="0" applyFont="1" applyFill="1" applyBorder="1" applyAlignment="1">
      <alignment horizontal="center" vertical="center" wrapText="1"/>
    </xf>
    <xf numFmtId="1" fontId="12" fillId="0" borderId="1" xfId="0" applyNumberFormat="1" applyFont="1" applyFill="1" applyBorder="1" applyAlignment="1">
      <alignment horizontal="justify" vertical="center" wrapText="1"/>
    </xf>
    <xf numFmtId="1" fontId="20" fillId="0" borderId="1" xfId="0" applyNumberFormat="1"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26" fillId="0" borderId="1" xfId="0"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0" fontId="6" fillId="0" borderId="1" xfId="0" applyFont="1" applyFill="1" applyBorder="1" applyAlignment="1"/>
    <xf numFmtId="1" fontId="18" fillId="0" borderId="1" xfId="0" applyNumberFormat="1" applyFont="1" applyFill="1" applyBorder="1" applyAlignment="1">
      <alignment horizontal="justify" vertical="center" wrapText="1"/>
    </xf>
    <xf numFmtId="1" fontId="18" fillId="0" borderId="1" xfId="0" applyNumberFormat="1" applyFont="1" applyFill="1" applyBorder="1" applyAlignment="1">
      <alignment horizontal="center" vertical="center" wrapText="1"/>
    </xf>
    <xf numFmtId="0" fontId="6" fillId="0" borderId="1" xfId="0" applyFont="1" applyFill="1" applyBorder="1" applyAlignment="1">
      <alignment wrapText="1"/>
    </xf>
    <xf numFmtId="0" fontId="5" fillId="0" borderId="1" xfId="0" applyFont="1" applyFill="1" applyBorder="1" applyAlignment="1"/>
    <xf numFmtId="1" fontId="38" fillId="0" borderId="1" xfId="0" applyNumberFormat="1" applyFont="1" applyFill="1" applyBorder="1" applyAlignment="1">
      <alignment horizontal="center" vertical="center" wrapText="1"/>
    </xf>
    <xf numFmtId="1" fontId="20" fillId="0" borderId="1" xfId="0" applyNumberFormat="1" applyFont="1" applyFill="1" applyBorder="1" applyAlignment="1">
      <alignment horizontal="left" vertical="center" wrapText="1"/>
    </xf>
    <xf numFmtId="0" fontId="26" fillId="0" borderId="1" xfId="0" applyNumberFormat="1" applyFont="1" applyFill="1" applyBorder="1" applyAlignment="1">
      <alignment horizontal="left" vertical="center" wrapText="1"/>
    </xf>
    <xf numFmtId="1" fontId="12" fillId="0" borderId="1" xfId="0" applyNumberFormat="1" applyFont="1" applyFill="1" applyBorder="1" applyAlignment="1">
      <alignment horizontal="center" vertical="center"/>
    </xf>
    <xf numFmtId="178" fontId="12" fillId="0" borderId="1" xfId="0" applyNumberFormat="1" applyFont="1" applyFill="1" applyBorder="1" applyAlignment="1">
      <alignment horizontal="center" vertical="center" wrapText="1"/>
    </xf>
    <xf numFmtId="2" fontId="12" fillId="0" borderId="1" xfId="0" applyNumberFormat="1" applyFont="1" applyFill="1" applyBorder="1" applyAlignment="1">
      <alignment horizontal="left" vertical="center" wrapText="1"/>
    </xf>
    <xf numFmtId="178" fontId="18" fillId="0" borderId="1" xfId="0" applyNumberFormat="1" applyFont="1" applyFill="1" applyBorder="1" applyAlignment="1">
      <alignment horizontal="center" vertical="center" wrapText="1"/>
    </xf>
    <xf numFmtId="2" fontId="18" fillId="0" borderId="1" xfId="0" applyNumberFormat="1" applyFont="1" applyFill="1" applyBorder="1" applyAlignment="1">
      <alignment horizontal="left" vertical="center" wrapText="1"/>
    </xf>
    <xf numFmtId="179" fontId="2"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wrapText="1"/>
    </xf>
    <xf numFmtId="0" fontId="39"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19" fillId="0" borderId="1" xfId="0" applyFont="1" applyFill="1" applyBorder="1" applyAlignment="1">
      <alignment horizontal="left" vertical="center" wrapText="1"/>
    </xf>
    <xf numFmtId="0" fontId="8" fillId="0" borderId="1" xfId="0" applyFont="1" applyFill="1" applyBorder="1" applyAlignment="1">
      <alignment vertical="center"/>
    </xf>
    <xf numFmtId="0" fontId="4" fillId="0" borderId="1" xfId="0" applyFont="1" applyFill="1" applyBorder="1" applyAlignment="1">
      <alignment horizontal="center" vertical="center" wrapText="1"/>
    </xf>
    <xf numFmtId="177" fontId="18"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Border="1">
      <alignment vertical="center"/>
    </xf>
    <xf numFmtId="0" fontId="25" fillId="0" borderId="1" xfId="0" applyFont="1" applyFill="1" applyBorder="1" applyAlignment="1">
      <alignment horizontal="center" vertical="center"/>
    </xf>
    <xf numFmtId="0" fontId="12" fillId="0" borderId="1" xfId="0" applyNumberFormat="1" applyFont="1" applyFill="1" applyBorder="1" applyAlignment="1">
      <alignment horizontal="left" vertical="center" wrapText="1"/>
    </xf>
    <xf numFmtId="0" fontId="25" fillId="0" borderId="1" xfId="0" applyFont="1" applyFill="1" applyBorder="1" applyAlignment="1">
      <alignment horizontal="left" vertical="center"/>
    </xf>
    <xf numFmtId="0" fontId="26" fillId="0" borderId="1" xfId="0" applyFont="1" applyFill="1" applyBorder="1" applyAlignment="1">
      <alignment horizontal="left" vertical="center"/>
    </xf>
    <xf numFmtId="0" fontId="41" fillId="0" borderId="1" xfId="0" applyFont="1" applyFill="1" applyBorder="1" applyAlignment="1">
      <alignment horizontal="center" vertical="center" wrapText="1"/>
    </xf>
    <xf numFmtId="9" fontId="12" fillId="0" borderId="1" xfId="3" applyFont="1" applyFill="1" applyBorder="1" applyAlignment="1">
      <alignment horizontal="left" vertical="center" wrapText="1"/>
    </xf>
    <xf numFmtId="9" fontId="18" fillId="0" borderId="1" xfId="3" applyFont="1" applyFill="1" applyBorder="1" applyAlignment="1">
      <alignment horizontal="left" vertical="center" wrapText="1"/>
    </xf>
    <xf numFmtId="0" fontId="42" fillId="0" borderId="1" xfId="0" applyFont="1" applyFill="1" applyBorder="1" applyAlignment="1">
      <alignment horizontal="center" vertical="center"/>
    </xf>
    <xf numFmtId="0" fontId="43" fillId="0" borderId="1" xfId="0" applyFont="1" applyFill="1" applyBorder="1" applyAlignment="1">
      <alignment horizontal="center" vertical="center" wrapText="1"/>
    </xf>
    <xf numFmtId="0" fontId="42" fillId="0" borderId="1" xfId="0" applyFont="1" applyFill="1" applyBorder="1" applyAlignment="1">
      <alignment horizontal="left" vertical="center" wrapText="1"/>
    </xf>
    <xf numFmtId="0" fontId="4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xf>
    <xf numFmtId="0" fontId="12" fillId="0" borderId="1" xfId="0" applyNumberFormat="1" applyFont="1" applyFill="1" applyBorder="1" applyAlignment="1">
      <alignment vertical="center" wrapText="1"/>
    </xf>
    <xf numFmtId="0" fontId="44" fillId="0" borderId="1" xfId="0"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19" fillId="0" borderId="1" xfId="65"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45" fillId="0" borderId="1"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3" fillId="0" borderId="1" xfId="0" applyNumberFormat="1" applyFont="1" applyFill="1" applyBorder="1" applyAlignment="1">
      <alignment vertical="center" wrapText="1"/>
    </xf>
    <xf numFmtId="0" fontId="2" fillId="0" borderId="1" xfId="0" applyFont="1" applyFill="1" applyBorder="1" applyAlignment="1">
      <alignment horizontal="left" wrapText="1"/>
    </xf>
    <xf numFmtId="0" fontId="4" fillId="0" borderId="1" xfId="0" applyFont="1" applyFill="1" applyBorder="1" applyAlignment="1">
      <alignment wrapText="1"/>
    </xf>
    <xf numFmtId="0" fontId="3" fillId="0" borderId="1" xfId="0" applyFont="1" applyFill="1" applyBorder="1" applyAlignment="1">
      <alignment horizontal="left" wrapText="1"/>
    </xf>
    <xf numFmtId="0" fontId="3" fillId="0" borderId="1" xfId="0" applyFont="1" applyFill="1" applyBorder="1" applyAlignment="1">
      <alignment wrapText="1"/>
    </xf>
    <xf numFmtId="0" fontId="37" fillId="0" borderId="1" xfId="0" applyFont="1" applyFill="1" applyBorder="1" applyAlignment="1">
      <alignment vertical="center" wrapText="1"/>
    </xf>
    <xf numFmtId="0" fontId="30" fillId="0" borderId="1" xfId="0" applyFont="1" applyFill="1" applyBorder="1" applyAlignment="1">
      <alignment vertical="center" wrapText="1"/>
    </xf>
    <xf numFmtId="0" fontId="46" fillId="0" borderId="1" xfId="0" applyFont="1" applyFill="1" applyBorder="1" applyAlignment="1">
      <alignment horizontal="center" vertical="center" wrapText="1"/>
    </xf>
    <xf numFmtId="180" fontId="12" fillId="0" borderId="1" xfId="0" applyNumberFormat="1" applyFont="1" applyFill="1" applyBorder="1" applyAlignment="1">
      <alignment horizontal="left" vertical="center" wrapText="1"/>
    </xf>
    <xf numFmtId="180" fontId="12" fillId="0" borderId="1" xfId="0" applyNumberFormat="1" applyFont="1" applyFill="1" applyBorder="1" applyAlignment="1">
      <alignment vertical="center" wrapText="1"/>
    </xf>
    <xf numFmtId="180" fontId="30" fillId="0" borderId="1" xfId="0" applyNumberFormat="1" applyFont="1" applyFill="1" applyBorder="1" applyAlignment="1">
      <alignment vertical="center" wrapText="1"/>
    </xf>
    <xf numFmtId="180" fontId="12" fillId="0" borderId="1" xfId="0" applyNumberFormat="1" applyFont="1" applyFill="1" applyBorder="1" applyAlignment="1">
      <alignment horizontal="center" vertical="center" wrapText="1"/>
    </xf>
    <xf numFmtId="180" fontId="37" fillId="0" borderId="1" xfId="0" applyNumberFormat="1" applyFont="1" applyFill="1" applyBorder="1" applyAlignment="1">
      <alignment vertical="center" wrapText="1"/>
    </xf>
    <xf numFmtId="0" fontId="30" fillId="0" borderId="1" xfId="0" applyFont="1" applyFill="1" applyBorder="1" applyAlignment="1">
      <alignment wrapText="1"/>
    </xf>
    <xf numFmtId="0" fontId="2" fillId="0" borderId="1" xfId="0" applyNumberFormat="1" applyFont="1" applyFill="1" applyBorder="1" applyAlignment="1">
      <alignment horizontal="left" vertical="center"/>
    </xf>
    <xf numFmtId="0" fontId="47" fillId="0" borderId="1" xfId="0" applyFont="1" applyFill="1" applyBorder="1" applyAlignment="1">
      <alignment horizontal="center" vertical="center"/>
    </xf>
    <xf numFmtId="0" fontId="47" fillId="0" borderId="1" xfId="0" applyFont="1" applyFill="1" applyBorder="1" applyAlignment="1">
      <alignment horizontal="center" vertical="center" wrapText="1"/>
    </xf>
    <xf numFmtId="0" fontId="47" fillId="0" borderId="1" xfId="0" applyFont="1" applyFill="1" applyBorder="1" applyAlignment="1">
      <alignment horizontal="left" vertical="center" wrapText="1"/>
    </xf>
    <xf numFmtId="0" fontId="17" fillId="0" borderId="1" xfId="0" applyFont="1" applyFill="1" applyBorder="1" applyAlignment="1" applyProtection="1">
      <alignment vertical="center" wrapText="1"/>
      <protection locked="0"/>
    </xf>
    <xf numFmtId="0" fontId="47" fillId="0" borderId="1" xfId="0" applyFont="1" applyFill="1" applyBorder="1" applyAlignment="1">
      <alignment horizontal="left" vertical="center"/>
    </xf>
    <xf numFmtId="0" fontId="48" fillId="0" borderId="1" xfId="0" applyFont="1" applyFill="1" applyBorder="1" applyAlignment="1">
      <alignment horizontal="left" vertical="center" wrapText="1"/>
    </xf>
    <xf numFmtId="0" fontId="49" fillId="0" borderId="1" xfId="0" applyFont="1" applyFill="1" applyBorder="1" applyAlignment="1">
      <alignment vertical="center" wrapText="1"/>
    </xf>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7" fillId="0" borderId="1" xfId="0" applyFont="1" applyFill="1" applyBorder="1" applyAlignment="1">
      <alignment vertical="center" wrapText="1"/>
    </xf>
    <xf numFmtId="0" fontId="12" fillId="0" borderId="1" xfId="0" applyFont="1" applyFill="1" applyBorder="1" applyAlignment="1" applyProtection="1">
      <alignment horizontal="left" vertical="center" wrapText="1"/>
      <protection locked="0"/>
    </xf>
    <xf numFmtId="0" fontId="2" fillId="0" borderId="1" xfId="0" applyNumberFormat="1" applyFont="1" applyFill="1" applyBorder="1" applyAlignment="1">
      <alignment horizontal="justify" vertical="center" wrapText="1"/>
    </xf>
    <xf numFmtId="0" fontId="29" fillId="0" borderId="1" xfId="0" applyNumberFormat="1" applyFont="1" applyFill="1" applyBorder="1" applyAlignment="1">
      <alignment horizontal="justify" vertical="center" wrapText="1"/>
    </xf>
    <xf numFmtId="0" fontId="9" fillId="0" borderId="1" xfId="0" applyFont="1" applyFill="1" applyBorder="1" applyAlignment="1">
      <alignment wrapText="1"/>
    </xf>
    <xf numFmtId="0" fontId="3" fillId="0" borderId="1" xfId="0" applyFont="1" applyFill="1" applyBorder="1" applyAlignment="1">
      <alignment vertical="center" wrapText="1"/>
    </xf>
    <xf numFmtId="0" fontId="12" fillId="0" borderId="1" xfId="0" applyFont="1" applyFill="1" applyBorder="1" applyAlignment="1" applyProtection="1">
      <alignment vertical="center" wrapText="1"/>
      <protection locked="0"/>
    </xf>
    <xf numFmtId="49" fontId="18" fillId="0" borderId="1" xfId="0" applyNumberFormat="1" applyFont="1" applyFill="1" applyBorder="1" applyAlignment="1">
      <alignment horizontal="center" vertical="center" wrapText="1"/>
    </xf>
    <xf numFmtId="0" fontId="18" fillId="0" borderId="1" xfId="55" applyFont="1" applyFill="1" applyBorder="1" applyAlignment="1">
      <alignment vertical="center" wrapText="1"/>
    </xf>
    <xf numFmtId="0" fontId="18" fillId="0" borderId="1" xfId="0" applyFont="1" applyFill="1" applyBorder="1" applyAlignment="1" applyProtection="1">
      <alignment horizontal="left" vertical="center" wrapText="1"/>
      <protection locked="0"/>
    </xf>
    <xf numFmtId="0" fontId="50" fillId="0" borderId="1" xfId="0" applyFont="1" applyFill="1" applyBorder="1" applyAlignment="1">
      <alignment horizontal="left" vertical="center" wrapText="1"/>
    </xf>
    <xf numFmtId="0" fontId="18" fillId="0" borderId="1" xfId="55" applyFont="1" applyFill="1" applyBorder="1" applyAlignment="1" applyProtection="1">
      <alignment horizontal="left" vertical="center" wrapText="1"/>
      <protection locked="0"/>
    </xf>
    <xf numFmtId="0" fontId="50" fillId="0" borderId="1" xfId="55" applyFont="1" applyFill="1" applyBorder="1" applyAlignment="1">
      <alignment horizontal="left" vertical="center" wrapText="1"/>
    </xf>
    <xf numFmtId="49" fontId="3" fillId="0" borderId="1" xfId="0" applyNumberFormat="1" applyFont="1" applyFill="1" applyBorder="1" applyAlignment="1" applyProtection="1">
      <alignment horizontal="left" vertical="center" wrapText="1"/>
      <protection locked="0"/>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20" fillId="0" borderId="1" xfId="0" applyFont="1" applyFill="1" applyBorder="1" applyAlignment="1">
      <alignment vertical="center" wrapText="1"/>
    </xf>
    <xf numFmtId="0" fontId="12" fillId="0" borderId="1" xfId="55" applyFont="1" applyFill="1" applyBorder="1" applyAlignment="1" applyProtection="1">
      <alignment horizontal="center" vertical="center" wrapText="1"/>
      <protection locked="0"/>
    </xf>
    <xf numFmtId="0" fontId="12" fillId="0" borderId="1" xfId="55" applyFont="1" applyFill="1" applyBorder="1" applyAlignment="1" applyProtection="1">
      <alignment horizontal="left" vertical="center" wrapText="1"/>
      <protection locked="0"/>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left" vertical="center"/>
    </xf>
    <xf numFmtId="0" fontId="10" fillId="0" borderId="1" xfId="0" applyFont="1" applyFill="1" applyBorder="1" applyAlignment="1">
      <alignment vertical="center"/>
    </xf>
    <xf numFmtId="0" fontId="20" fillId="0"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51"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9" fillId="0" borderId="1" xfId="0" applyFont="1" applyBorder="1" applyAlignment="1">
      <alignment horizontal="left" vertical="center" wrapText="1"/>
    </xf>
    <xf numFmtId="1" fontId="12" fillId="0" borderId="1" xfId="0" applyNumberFormat="1" applyFont="1" applyBorder="1" applyAlignment="1">
      <alignment horizontal="left" vertical="center" wrapText="1"/>
    </xf>
    <xf numFmtId="0" fontId="12" fillId="0" borderId="1" xfId="0" applyFont="1" applyFill="1" applyBorder="1">
      <alignment vertical="center"/>
    </xf>
    <xf numFmtId="0" fontId="3" fillId="0" borderId="1" xfId="0" applyFont="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2" fillId="0" borderId="1" xfId="0" applyNumberFormat="1" applyFont="1" applyFill="1" applyBorder="1" applyAlignment="1">
      <alignment horizontal="left"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177" fontId="3" fillId="0" borderId="1" xfId="0" applyNumberFormat="1" applyFont="1" applyFill="1" applyBorder="1" applyAlignment="1">
      <alignment horizontal="center" vertical="center" wrapText="1"/>
    </xf>
    <xf numFmtId="0" fontId="12" fillId="0" borderId="1" xfId="55" applyFont="1" applyFill="1" applyBorder="1" applyAlignment="1" applyProtection="1">
      <alignment horizontal="left" vertical="center" wrapText="1"/>
    </xf>
    <xf numFmtId="176" fontId="12" fillId="0" borderId="1" xfId="66" applyNumberFormat="1" applyFont="1" applyFill="1" applyBorder="1" applyAlignment="1" applyProtection="1">
      <alignment horizontal="left" vertical="center" wrapText="1"/>
    </xf>
    <xf numFmtId="0" fontId="12" fillId="0" borderId="1" xfId="66" applyNumberFormat="1" applyFont="1" applyFill="1" applyBorder="1" applyAlignment="1" applyProtection="1">
      <alignment horizontal="left" vertical="center" wrapText="1"/>
    </xf>
    <xf numFmtId="0" fontId="20" fillId="0" borderId="1" xfId="66" applyNumberFormat="1" applyFont="1" applyFill="1" applyBorder="1" applyAlignment="1" applyProtection="1">
      <alignment horizontal="left" vertical="center" wrapText="1"/>
    </xf>
    <xf numFmtId="176" fontId="12" fillId="0" borderId="1" xfId="66" applyNumberFormat="1" applyFont="1" applyFill="1" applyBorder="1" applyAlignment="1" applyProtection="1">
      <alignment horizontal="center" vertical="center" wrapText="1"/>
    </xf>
    <xf numFmtId="0" fontId="15" fillId="0" borderId="1" xfId="0" applyFont="1" applyFill="1" applyBorder="1" applyAlignment="1">
      <alignment horizontal="left" vertical="center" wrapText="1"/>
    </xf>
    <xf numFmtId="0" fontId="5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3" fillId="0" borderId="1" xfId="0" applyFont="1" applyFill="1" applyBorder="1" applyAlignment="1">
      <alignment horizontal="left" vertical="center" wrapText="1"/>
    </xf>
    <xf numFmtId="0" fontId="4" fillId="3" borderId="1" xfId="0" applyFont="1" applyFill="1" applyBorder="1" applyAlignment="1">
      <alignment horizontal="center" vertical="center"/>
    </xf>
    <xf numFmtId="180" fontId="4" fillId="0"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80"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80"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31" fillId="0" borderId="0" xfId="0" applyFont="1" applyFill="1" applyAlignment="1">
      <alignment horizontal="center" vertical="center"/>
    </xf>
    <xf numFmtId="0" fontId="4"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5"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31" fillId="0" borderId="1" xfId="0" applyFont="1" applyFill="1" applyBorder="1" applyAlignment="1">
      <alignment horizontal="center" vertical="center"/>
    </xf>
    <xf numFmtId="0" fontId="2" fillId="0" borderId="6"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left" vertical="center" wrapText="1"/>
      <protection locked="0"/>
    </xf>
    <xf numFmtId="0" fontId="4" fillId="0" borderId="0" xfId="0" applyFont="1" applyFill="1" applyAlignment="1">
      <alignment vertical="center" wrapText="1"/>
    </xf>
    <xf numFmtId="0" fontId="2" fillId="0" borderId="4" xfId="0" applyNumberFormat="1" applyFont="1" applyFill="1" applyBorder="1" applyAlignment="1">
      <alignment horizontal="center" vertical="center"/>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1" fillId="0"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7" fillId="0" borderId="7"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vertical="center"/>
    </xf>
    <xf numFmtId="0" fontId="2" fillId="0" borderId="8"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vertical="center" wrapText="1"/>
    </xf>
    <xf numFmtId="0" fontId="54" fillId="0" borderId="0" xfId="0" applyFont="1" applyFill="1" applyAlignment="1">
      <alignment wrapText="1"/>
    </xf>
    <xf numFmtId="0" fontId="55" fillId="0" borderId="0" xfId="0" applyFont="1" applyFill="1" applyAlignment="1">
      <alignment vertical="center" wrapText="1"/>
    </xf>
    <xf numFmtId="0" fontId="55" fillId="0" borderId="0" xfId="0" applyFont="1" applyFill="1" applyAlignment="1" applyProtection="1">
      <alignment horizontal="center" vertical="center" wrapText="1"/>
      <protection locked="0"/>
    </xf>
    <xf numFmtId="0" fontId="12" fillId="0" borderId="0" xfId="0" applyFont="1" applyFill="1" applyBorder="1" applyAlignment="1">
      <alignment vertical="center" wrapText="1"/>
    </xf>
    <xf numFmtId="0" fontId="12" fillId="0" borderId="0" xfId="0" applyFont="1" applyFill="1" applyAlignment="1">
      <alignment vertical="center" wrapText="1"/>
    </xf>
    <xf numFmtId="0" fontId="12" fillId="0" borderId="0" xfId="0" applyFont="1" applyFill="1" applyBorder="1" applyAlignment="1">
      <alignment vertical="center"/>
    </xf>
    <xf numFmtId="0" fontId="9" fillId="4" borderId="0" xfId="0" applyFont="1" applyFill="1" applyAlignment="1">
      <alignment wrapText="1"/>
    </xf>
    <xf numFmtId="0" fontId="9" fillId="4" borderId="0" xfId="0" applyFont="1" applyFill="1" applyBorder="1" applyAlignment="1">
      <alignment wrapText="1"/>
    </xf>
    <xf numFmtId="0" fontId="9" fillId="2" borderId="0" xfId="0" applyFont="1" applyFill="1" applyAlignment="1">
      <alignment wrapText="1"/>
    </xf>
    <xf numFmtId="0" fontId="12" fillId="0" borderId="0" xfId="0" applyFont="1" applyFill="1" applyAlignment="1">
      <alignment horizontal="left" vertical="center" wrapText="1"/>
    </xf>
    <xf numFmtId="0" fontId="4" fillId="0" borderId="0" xfId="0" applyFont="1" applyFill="1">
      <alignment vertical="center"/>
    </xf>
    <xf numFmtId="0" fontId="9" fillId="0" borderId="0" xfId="0" applyFont="1" applyFill="1" applyBorder="1" applyAlignment="1">
      <alignment wrapText="1"/>
    </xf>
    <xf numFmtId="10" fontId="54" fillId="0" borderId="0" xfId="3" applyNumberFormat="1" applyFont="1" applyFill="1" applyAlignment="1">
      <alignment horizontal="center" vertical="center" wrapText="1"/>
    </xf>
    <xf numFmtId="0" fontId="0" fillId="0" borderId="0" xfId="0" applyNumberFormat="1" applyFont="1" applyFill="1" applyAlignment="1" applyProtection="1">
      <alignment horizontal="center" vertical="center" wrapText="1"/>
      <protection locked="0"/>
    </xf>
    <xf numFmtId="0" fontId="9" fillId="0" borderId="0" xfId="0" applyFont="1" applyFill="1" applyAlignment="1" applyProtection="1">
      <alignment horizontal="left" vertical="center" wrapText="1"/>
      <protection locked="0"/>
    </xf>
    <xf numFmtId="0" fontId="56" fillId="0" borderId="0" xfId="0" applyFont="1" applyFill="1" applyAlignment="1" applyProtection="1">
      <alignment horizontal="left" vertical="center" wrapText="1"/>
      <protection locked="0"/>
    </xf>
    <xf numFmtId="0" fontId="54" fillId="0" borderId="0" xfId="0" applyFont="1" applyFill="1" applyAlignment="1" applyProtection="1">
      <alignment horizontal="left" vertical="center" wrapText="1"/>
      <protection locked="0"/>
    </xf>
    <xf numFmtId="0" fontId="54" fillId="0" borderId="0" xfId="0" applyFont="1" applyFill="1" applyAlignment="1" applyProtection="1">
      <alignment horizontal="center" vertical="center" wrapText="1"/>
      <protection locked="0"/>
    </xf>
    <xf numFmtId="0" fontId="54" fillId="0" borderId="0" xfId="0" applyFont="1" applyFill="1" applyAlignment="1" applyProtection="1">
      <alignment vertical="center" wrapText="1"/>
      <protection locked="0"/>
    </xf>
    <xf numFmtId="0" fontId="57" fillId="0" borderId="0" xfId="0" applyFont="1" applyFill="1" applyAlignment="1" applyProtection="1">
      <alignment horizontal="center" vertical="center" wrapText="1"/>
      <protection locked="0"/>
    </xf>
    <xf numFmtId="49" fontId="54" fillId="0" borderId="0" xfId="0" applyNumberFormat="1" applyFont="1" applyFill="1" applyAlignment="1">
      <alignment vertical="center" wrapText="1"/>
    </xf>
    <xf numFmtId="0" fontId="58" fillId="0" borderId="1" xfId="0" applyNumberFormat="1" applyFont="1" applyFill="1" applyBorder="1" applyAlignment="1" applyProtection="1">
      <alignment horizontal="center" vertical="center" wrapText="1"/>
      <protection locked="0"/>
    </xf>
    <xf numFmtId="0" fontId="58" fillId="0" borderId="1" xfId="0" applyNumberFormat="1" applyFont="1" applyFill="1" applyBorder="1" applyAlignment="1" applyProtection="1">
      <alignment horizontal="left" vertical="center" wrapText="1"/>
      <protection locked="0"/>
    </xf>
    <xf numFmtId="0" fontId="17" fillId="0" borderId="1" xfId="55" applyNumberFormat="1" applyFont="1" applyFill="1" applyBorder="1" applyAlignment="1" applyProtection="1">
      <alignment horizontal="center" vertical="center" wrapText="1"/>
      <protection locked="0"/>
    </xf>
    <xf numFmtId="0" fontId="17" fillId="0" borderId="1" xfId="55" applyFont="1" applyFill="1" applyBorder="1" applyAlignment="1" applyProtection="1">
      <alignment horizontal="center" vertical="center" wrapText="1"/>
      <protection locked="0"/>
    </xf>
    <xf numFmtId="0" fontId="9" fillId="0" borderId="0" xfId="0" applyFont="1" applyFill="1" applyAlignment="1">
      <alignment vertical="center" wrapText="1"/>
    </xf>
    <xf numFmtId="49" fontId="17" fillId="0" borderId="1" xfId="3" applyNumberFormat="1" applyFont="1" applyFill="1" applyBorder="1" applyAlignment="1">
      <alignment horizontal="center" vertical="center" wrapText="1"/>
    </xf>
    <xf numFmtId="0" fontId="17" fillId="0" borderId="1" xfId="0" applyNumberFormat="1" applyFont="1" applyFill="1" applyBorder="1" applyAlignment="1" applyProtection="1">
      <alignment horizontal="center" vertical="center" wrapText="1"/>
      <protection locked="0"/>
    </xf>
    <xf numFmtId="0" fontId="17"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center" vertical="center" wrapText="1"/>
      <protection locked="0"/>
    </xf>
    <xf numFmtId="49" fontId="17" fillId="0" borderId="1" xfId="3" applyNumberFormat="1" applyFont="1" applyFill="1" applyBorder="1" applyAlignment="1">
      <alignment vertical="center" wrapText="1"/>
    </xf>
    <xf numFmtId="0" fontId="12" fillId="0" borderId="1" xfId="58" applyFont="1" applyFill="1" applyBorder="1" applyAlignment="1">
      <alignment horizontal="center" vertical="center" wrapText="1"/>
    </xf>
    <xf numFmtId="0" fontId="12" fillId="0" borderId="1" xfId="52" applyNumberFormat="1" applyFont="1" applyFill="1" applyBorder="1" applyAlignment="1">
      <alignment horizontal="center" vertical="center" wrapText="1" shrinkToFit="1"/>
    </xf>
    <xf numFmtId="0" fontId="12" fillId="0" borderId="1" xfId="52" applyFont="1" applyFill="1" applyBorder="1" applyAlignment="1">
      <alignment horizontal="left" vertical="center" wrapText="1" shrinkToFit="1"/>
    </xf>
    <xf numFmtId="0" fontId="12" fillId="0" borderId="1" xfId="52" applyFont="1" applyFill="1" applyBorder="1" applyAlignment="1">
      <alignment vertical="center" wrapText="1"/>
    </xf>
    <xf numFmtId="0" fontId="12" fillId="0" borderId="1" xfId="60" applyFont="1" applyFill="1" applyBorder="1" applyAlignment="1">
      <alignment horizontal="left" vertical="center" wrapText="1"/>
    </xf>
    <xf numFmtId="0" fontId="12" fillId="0" borderId="1" xfId="0" applyNumberFormat="1" applyFont="1" applyFill="1" applyBorder="1" applyAlignment="1" applyProtection="1">
      <alignment horizontal="center" vertical="center" wrapText="1"/>
      <protection locked="0"/>
    </xf>
    <xf numFmtId="0" fontId="12" fillId="0" borderId="1" xfId="58" applyNumberFormat="1" applyFont="1" applyFill="1" applyBorder="1" applyAlignment="1">
      <alignment horizontal="center" vertical="center" wrapText="1"/>
    </xf>
    <xf numFmtId="0" fontId="12" fillId="0" borderId="1" xfId="58" applyFont="1" applyFill="1" applyBorder="1" applyAlignment="1">
      <alignment horizontal="left" vertical="center" wrapText="1"/>
    </xf>
    <xf numFmtId="0" fontId="12" fillId="0" borderId="1" xfId="58" applyNumberFormat="1" applyFont="1" applyFill="1" applyBorder="1" applyAlignment="1">
      <alignment horizontal="left" vertical="center" wrapText="1"/>
    </xf>
    <xf numFmtId="0" fontId="12" fillId="0" borderId="1" xfId="58" applyNumberFormat="1" applyFont="1" applyFill="1" applyBorder="1" applyAlignment="1">
      <alignment vertical="center" wrapText="1"/>
    </xf>
    <xf numFmtId="0" fontId="17" fillId="0" borderId="1" xfId="0" applyNumberFormat="1" applyFont="1" applyFill="1" applyBorder="1" applyAlignment="1" applyProtection="1">
      <alignment horizontal="left" vertical="center" wrapText="1"/>
      <protection locked="0"/>
    </xf>
    <xf numFmtId="0" fontId="12" fillId="0" borderId="1" xfId="0" applyNumberFormat="1" applyFont="1" applyFill="1" applyBorder="1" applyAlignment="1">
      <alignment horizontal="center" vertical="center" wrapText="1" shrinkToFit="1"/>
    </xf>
    <xf numFmtId="0" fontId="12" fillId="0" borderId="1" xfId="50" applyNumberFormat="1" applyFont="1" applyFill="1" applyBorder="1" applyAlignment="1">
      <alignment horizontal="center" vertical="center" wrapText="1"/>
    </xf>
    <xf numFmtId="0" fontId="17" fillId="0" borderId="1" xfId="0" applyFont="1" applyFill="1" applyBorder="1" applyAlignment="1">
      <alignment horizontal="left" vertical="center" wrapText="1" shrinkToFit="1"/>
    </xf>
    <xf numFmtId="0" fontId="17" fillId="0" borderId="1" xfId="0" applyFont="1" applyFill="1" applyBorder="1" applyAlignment="1">
      <alignment horizontal="left" wrapText="1"/>
    </xf>
    <xf numFmtId="0" fontId="17" fillId="0" borderId="2" xfId="0" applyFont="1" applyFill="1" applyBorder="1" applyAlignment="1" applyProtection="1">
      <alignment horizontal="left" vertical="center" wrapText="1"/>
      <protection locked="0"/>
    </xf>
    <xf numFmtId="0" fontId="17" fillId="0" borderId="3" xfId="0" applyFont="1" applyFill="1" applyBorder="1" applyAlignment="1" applyProtection="1">
      <alignment horizontal="left" vertical="center" wrapText="1"/>
      <protection locked="0"/>
    </xf>
    <xf numFmtId="0" fontId="17" fillId="0" borderId="4" xfId="0" applyFont="1" applyFill="1" applyBorder="1" applyAlignment="1" applyProtection="1">
      <alignment horizontal="left" vertical="center" wrapText="1"/>
      <protection locked="0"/>
    </xf>
    <xf numFmtId="0" fontId="12" fillId="0" borderId="1" xfId="0" applyFont="1" applyFill="1" applyBorder="1" applyAlignment="1">
      <alignment vertical="top" wrapText="1"/>
    </xf>
    <xf numFmtId="0" fontId="12" fillId="0" borderId="1" xfId="55" applyFont="1" applyFill="1" applyBorder="1" applyAlignment="1" applyProtection="1">
      <alignment vertical="center" wrapText="1"/>
      <protection locked="0"/>
    </xf>
    <xf numFmtId="10" fontId="17" fillId="0" borderId="2" xfId="3" applyNumberFormat="1" applyFont="1" applyFill="1" applyBorder="1" applyAlignment="1">
      <alignment horizontal="center" vertical="center" wrapText="1"/>
    </xf>
    <xf numFmtId="10" fontId="17" fillId="0" borderId="6" xfId="3"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32"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wrapText="1"/>
    </xf>
    <xf numFmtId="0" fontId="12" fillId="0" borderId="0" xfId="0" applyNumberFormat="1" applyFont="1" applyFill="1" applyBorder="1" applyAlignment="1">
      <alignment horizontal="left" vertical="center" wrapText="1"/>
    </xf>
    <xf numFmtId="0" fontId="17" fillId="0" borderId="0" xfId="0" applyFont="1" applyFill="1" applyBorder="1" applyAlignment="1" applyProtection="1">
      <alignment horizontal="left" vertical="center" wrapText="1"/>
      <protection locked="0"/>
    </xf>
    <xf numFmtId="0" fontId="17" fillId="0" borderId="0" xfId="0" applyFont="1" applyFill="1" applyBorder="1" applyAlignment="1" applyProtection="1">
      <alignment horizontal="center" vertical="center" wrapText="1"/>
      <protection locked="0"/>
    </xf>
    <xf numFmtId="0" fontId="17" fillId="0" borderId="1" xfId="0" applyFont="1" applyFill="1" applyBorder="1" applyAlignment="1">
      <alignment vertical="center" wrapText="1"/>
    </xf>
    <xf numFmtId="49" fontId="12" fillId="0" borderId="1" xfId="63" applyNumberFormat="1" applyFont="1" applyFill="1" applyBorder="1" applyAlignment="1">
      <alignment horizontal="left" vertical="center" wrapText="1"/>
    </xf>
    <xf numFmtId="0" fontId="12" fillId="0" borderId="1" xfId="0" applyFont="1" applyFill="1" applyBorder="1" applyAlignment="1">
      <alignment horizontal="left" wrapText="1"/>
    </xf>
    <xf numFmtId="49" fontId="12"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2" fillId="0" borderId="1" xfId="0" applyNumberFormat="1" applyFont="1" applyFill="1" applyBorder="1" applyAlignment="1" applyProtection="1">
      <alignment horizontal="left" vertical="center" wrapText="1"/>
      <protection locked="0"/>
    </xf>
    <xf numFmtId="0" fontId="12" fillId="0" borderId="1" xfId="0" applyNumberFormat="1" applyFont="1" applyFill="1" applyBorder="1" applyAlignment="1">
      <alignment vertical="top" wrapText="1"/>
    </xf>
    <xf numFmtId="0" fontId="9" fillId="2" borderId="1" xfId="0" applyFont="1" applyFill="1" applyBorder="1" applyAlignment="1">
      <alignment wrapText="1"/>
    </xf>
    <xf numFmtId="0" fontId="17" fillId="2" borderId="1" xfId="0" applyFont="1" applyFill="1" applyBorder="1" applyAlignment="1" applyProtection="1">
      <alignment horizontal="center" vertical="center" wrapText="1"/>
      <protection locked="0"/>
    </xf>
    <xf numFmtId="0" fontId="12" fillId="0" borderId="1" xfId="56" applyFont="1" applyFill="1" applyBorder="1" applyAlignment="1">
      <alignment horizontal="center" vertical="center" wrapText="1"/>
    </xf>
    <xf numFmtId="0" fontId="12" fillId="0" borderId="1" xfId="63" applyFont="1" applyFill="1" applyBorder="1" applyAlignment="1">
      <alignment horizontal="left" vertical="center" wrapText="1"/>
    </xf>
    <xf numFmtId="0" fontId="12" fillId="0" borderId="1" xfId="53" applyFont="1" applyFill="1" applyBorder="1" applyAlignment="1">
      <alignment horizontal="center" vertical="center" wrapText="1"/>
    </xf>
    <xf numFmtId="0" fontId="12" fillId="0" borderId="1" xfId="0" applyNumberFormat="1" applyFont="1" applyFill="1" applyBorder="1" applyAlignment="1" applyProtection="1">
      <alignment vertical="center" wrapText="1"/>
      <protection locked="0"/>
    </xf>
    <xf numFmtId="0" fontId="12" fillId="0" borderId="1" xfId="63" applyNumberFormat="1" applyFont="1" applyFill="1" applyBorder="1" applyAlignment="1">
      <alignment horizontal="center" vertical="center" wrapText="1"/>
    </xf>
    <xf numFmtId="0" fontId="17" fillId="0" borderId="1" xfId="0" applyNumberFormat="1" applyFont="1" applyFill="1" applyBorder="1" applyAlignment="1">
      <alignment horizontal="center" wrapText="1"/>
    </xf>
    <xf numFmtId="0" fontId="46" fillId="0" borderId="1" xfId="0" applyFont="1" applyFill="1" applyBorder="1" applyAlignment="1">
      <alignment horizontal="left" vertical="center" wrapText="1"/>
    </xf>
    <xf numFmtId="0" fontId="3" fillId="0" borderId="1" xfId="0" applyFont="1" applyFill="1" applyBorder="1" applyAlignment="1" quotePrefix="1">
      <alignment horizontal="left" vertical="center" wrapText="1"/>
    </xf>
    <xf numFmtId="0" fontId="2" fillId="0" borderId="1" xfId="0" applyFont="1" applyFill="1" applyBorder="1" applyAlignment="1" quotePrefix="1">
      <alignment horizontal="left" vertical="center" wrapText="1"/>
    </xf>
    <xf numFmtId="0" fontId="31" fillId="0" borderId="1" xfId="0" applyFont="1" applyBorder="1" applyAlignment="1" quotePrefix="1">
      <alignment horizontal="left" vertical="center"/>
    </xf>
    <xf numFmtId="0" fontId="26" fillId="0" borderId="1" xfId="0" applyFont="1" applyFill="1" applyBorder="1" applyAlignment="1" quotePrefix="1">
      <alignment horizontal="left" vertical="center" wrapText="1"/>
    </xf>
    <xf numFmtId="0" fontId="26" fillId="0" borderId="1" xfId="0" applyNumberFormat="1" applyFont="1" applyFill="1" applyBorder="1" applyAlignment="1" quotePrefix="1">
      <alignment horizontal="left" vertical="center" wrapText="1"/>
    </xf>
    <xf numFmtId="0" fontId="25" fillId="0" borderId="1" xfId="0" applyFont="1" applyFill="1" applyBorder="1" applyAlignment="1" quotePrefix="1">
      <alignment horizontal="left" vertical="center" wrapText="1"/>
    </xf>
    <xf numFmtId="0" fontId="18" fillId="0" borderId="1" xfId="0" applyFont="1" applyFill="1" applyBorder="1" applyAlignment="1" quotePrefix="1">
      <alignment horizontal="left" vertical="center" wrapText="1"/>
    </xf>
    <xf numFmtId="0" fontId="25" fillId="0" borderId="1" xfId="0" applyFont="1" applyFill="1" applyBorder="1" applyAlignment="1" quotePrefix="1">
      <alignment horizontal="left" vertical="center"/>
    </xf>
    <xf numFmtId="0" fontId="26" fillId="0" borderId="1" xfId="0" applyFont="1" applyFill="1" applyBorder="1" applyAlignment="1" quotePrefix="1">
      <alignment horizontal="left" vertical="center"/>
    </xf>
    <xf numFmtId="0" fontId="31" fillId="0" borderId="1" xfId="0" applyFont="1" applyFill="1" applyBorder="1" applyAlignment="1" quotePrefix="1">
      <alignment horizontal="left" vertical="center" wrapText="1"/>
    </xf>
    <xf numFmtId="0" fontId="2" fillId="0" borderId="1" xfId="0" applyFont="1" applyFill="1" applyBorder="1" applyAlignment="1" quotePrefix="1">
      <alignment horizontal="left" vertical="center"/>
    </xf>
    <xf numFmtId="0" fontId="2" fillId="0" borderId="1" xfId="0" applyNumberFormat="1" applyFont="1" applyFill="1" applyBorder="1" applyAlignment="1" quotePrefix="1">
      <alignment horizontal="left" vertical="center" wrapText="1"/>
    </xf>
    <xf numFmtId="0" fontId="18" fillId="0" borderId="1" xfId="0" applyFont="1" applyFill="1" applyBorder="1" applyAlignment="1" quotePrefix="1">
      <alignment horizontal="left" vertical="center"/>
    </xf>
    <xf numFmtId="0" fontId="48" fillId="0" borderId="1" xfId="0" applyFont="1" applyFill="1" applyBorder="1" applyAlignment="1" quotePrefix="1">
      <alignment horizontal="left" vertical="center" wrapText="1"/>
    </xf>
    <xf numFmtId="0" fontId="18" fillId="0" borderId="1" xfId="55" applyFont="1" applyFill="1" applyBorder="1" applyAlignment="1" applyProtection="1" quotePrefix="1">
      <alignment horizontal="left" vertical="center" wrapText="1"/>
      <protection locked="0"/>
    </xf>
    <xf numFmtId="0" fontId="3" fillId="0" borderId="1" xfId="0" applyFont="1" applyFill="1" applyBorder="1" applyAlignment="1" quotePrefix="1">
      <alignment horizontal="left" vertical="center"/>
    </xf>
    <xf numFmtId="0" fontId="12" fillId="0" borderId="1" xfId="0" applyFont="1" applyFill="1" applyBorder="1" applyAlignment="1" quotePrefix="1">
      <alignment horizontal="left" vertical="center" wrapText="1"/>
    </xf>
    <xf numFmtId="0" fontId="19" fillId="0" borderId="1" xfId="0" applyFont="1" applyFill="1" applyBorder="1" applyAlignment="1" quotePrefix="1">
      <alignment horizontal="left" vertical="center" wrapText="1"/>
    </xf>
    <xf numFmtId="0" fontId="19" fillId="0" borderId="1" xfId="0" applyFont="1" applyBorder="1" applyAlignment="1" quotePrefix="1">
      <alignment horizontal="left" vertical="center" wrapText="1"/>
    </xf>
    <xf numFmtId="0" fontId="31" fillId="0" borderId="1" xfId="0" applyFont="1" applyFill="1" applyBorder="1" applyAlignment="1" quotePrefix="1">
      <alignment horizontal="left" vertical="center"/>
    </xf>
    <xf numFmtId="0" fontId="12" fillId="0" borderId="1" xfId="0" applyFont="1" applyFill="1" applyBorder="1" applyAlignment="1" quotePrefix="1">
      <alignment horizontal="left" vertical="center"/>
    </xf>
    <xf numFmtId="0" fontId="12" fillId="0" borderId="1" xfId="0" applyFont="1" applyFill="1" applyBorder="1" applyAlignment="1" quotePrefix="1">
      <alignment vertical="center" wrapText="1"/>
    </xf>
    <xf numFmtId="0" fontId="3" fillId="0" borderId="1" xfId="0" applyFont="1" applyBorder="1" applyAlignment="1" quotePrefix="1">
      <alignment horizontal="left" vertical="center" wrapText="1"/>
    </xf>
    <xf numFmtId="0" fontId="4" fillId="0" borderId="1" xfId="0" applyFont="1" applyFill="1" applyBorder="1" applyAlignment="1" quotePrefix="1">
      <alignment horizontal="center" vertical="center" wrapText="1"/>
    </xf>
    <xf numFmtId="0" fontId="4" fillId="0" borderId="1" xfId="0" applyFont="1" applyFill="1" applyBorder="1" applyAlignment="1" quotePrefix="1">
      <alignment vertical="center" wrapText="1"/>
    </xf>
    <xf numFmtId="180" fontId="4" fillId="0" borderId="1" xfId="0" applyNumberFormat="1" applyFont="1" applyFill="1" applyBorder="1" applyAlignment="1" quotePrefix="1">
      <alignment horizontal="center" vertical="center"/>
    </xf>
    <xf numFmtId="0" fontId="31" fillId="0" borderId="1" xfId="0" applyFont="1" applyFill="1" applyBorder="1" applyAlignment="1" quotePrefix="1">
      <alignment horizontal="center" vertical="center"/>
    </xf>
    <xf numFmtId="0" fontId="2" fillId="0" borderId="1" xfId="0" applyNumberFormat="1" applyFont="1" applyFill="1" applyBorder="1" applyAlignment="1" quotePrefix="1">
      <alignment horizontal="center" vertical="center" wrapText="1"/>
    </xf>
    <xf numFmtId="0" fontId="47" fillId="0" borderId="1" xfId="0" applyFont="1" applyFill="1" applyBorder="1" applyAlignment="1" quotePrefix="1">
      <alignment horizontal="center" vertical="center" wrapText="1"/>
    </xf>
    <xf numFmtId="0" fontId="47" fillId="2" borderId="1" xfId="0" applyFont="1" applyFill="1" applyBorder="1" applyAlignment="1" quotePrefix="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9" xfId="49"/>
    <cellStyle name="常规 20" xfId="50"/>
    <cellStyle name="常规 89" xfId="51"/>
    <cellStyle name="常规 11" xfId="52"/>
    <cellStyle name="常规 4" xfId="53"/>
    <cellStyle name="常规 22" xfId="54"/>
    <cellStyle name="常规 2" xfId="55"/>
    <cellStyle name="常规 5" xfId="56"/>
    <cellStyle name="常规 61" xfId="57"/>
    <cellStyle name="常规 21" xfId="58"/>
    <cellStyle name="常规 16" xfId="59"/>
    <cellStyle name="常规_Sheet1_2011年新增项目审核111209" xfId="60"/>
    <cellStyle name="常规 10 4" xfId="61"/>
    <cellStyle name="Note 25 6 2" xfId="62"/>
    <cellStyle name="常规 7" xfId="63"/>
    <cellStyle name="常规 9" xfId="64"/>
    <cellStyle name="常规 3" xfId="65"/>
    <cellStyle name="常规 28" xfId="66"/>
  </cellStyles>
  <dxfs count="1">
    <dxf>
      <font>
        <color rgb="FF9C0006"/>
      </font>
      <fill>
        <patternFill patternType="solid">
          <bgColor rgb="FFFFC7CE"/>
        </patternFill>
      </fill>
    </dxf>
  </dxf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72"/>
  <sheetViews>
    <sheetView view="pageBreakPreview" zoomScaleNormal="90" workbookViewId="0">
      <pane ySplit="3" topLeftCell="A12" activePane="bottomLeft" state="frozen"/>
      <selection/>
      <selection pane="bottomLeft" activeCell="G18" sqref="G18"/>
    </sheetView>
  </sheetViews>
  <sheetFormatPr defaultColWidth="9.81666666666667" defaultRowHeight="14.25"/>
  <cols>
    <col min="1" max="1" width="4.675" style="333" customWidth="1"/>
    <col min="2" max="2" width="11.75" style="334" customWidth="1"/>
    <col min="3" max="3" width="20.075" style="335" customWidth="1"/>
    <col min="4" max="4" width="29.625" style="336" customWidth="1"/>
    <col min="5" max="5" width="12.6083333333333" style="337" customWidth="1"/>
    <col min="6" max="6" width="18.375" style="338" customWidth="1"/>
    <col min="7" max="7" width="8.1" style="339" customWidth="1"/>
    <col min="8" max="8" width="23.475" style="336" customWidth="1"/>
    <col min="9" max="9" width="10.75" style="340" customWidth="1"/>
    <col min="10" max="10" width="8.7" style="341" customWidth="1"/>
    <col min="11" max="11" width="30.75" style="321" customWidth="1"/>
    <col min="12" max="14" width="9.81666666666667" style="321"/>
    <col min="15" max="15" width="14" style="321" customWidth="1"/>
    <col min="16" max="16" width="13.65" style="321" customWidth="1"/>
    <col min="17" max="16384" width="9.81666666666667" style="321"/>
  </cols>
  <sheetData>
    <row r="1" s="321" customFormat="1" ht="27" spans="1:15">
      <c r="A1" s="342" t="s">
        <v>0</v>
      </c>
      <c r="B1" s="342"/>
      <c r="C1" s="343"/>
      <c r="D1" s="343"/>
      <c r="E1" s="343"/>
      <c r="F1" s="342"/>
      <c r="G1" s="342"/>
      <c r="H1" s="343"/>
      <c r="I1" s="342"/>
      <c r="J1" s="342"/>
    </row>
    <row r="2" s="322" customFormat="1" ht="12.75" spans="1:15">
      <c r="A2" s="344" t="s">
        <v>1</v>
      </c>
      <c r="B2" s="344" t="s">
        <v>2</v>
      </c>
      <c r="C2" s="345" t="s">
        <v>3</v>
      </c>
      <c r="D2" s="345" t="s">
        <v>4</v>
      </c>
      <c r="E2" s="345" t="s">
        <v>5</v>
      </c>
      <c r="F2" s="345" t="s">
        <v>6</v>
      </c>
      <c r="G2" s="345" t="s">
        <v>7</v>
      </c>
      <c r="H2" s="345" t="s">
        <v>8</v>
      </c>
      <c r="I2" s="132" t="s">
        <v>9</v>
      </c>
      <c r="J2" s="132"/>
      <c r="K2" s="346"/>
      <c r="L2" s="346"/>
      <c r="M2" s="346"/>
      <c r="N2" s="346"/>
      <c r="O2" s="346"/>
    </row>
    <row r="3" s="323" customFormat="1" ht="24" spans="1:15">
      <c r="A3" s="344"/>
      <c r="B3" s="344"/>
      <c r="C3" s="345"/>
      <c r="D3" s="345"/>
      <c r="E3" s="345"/>
      <c r="F3" s="345"/>
      <c r="G3" s="345" t="s">
        <v>10</v>
      </c>
      <c r="H3" s="345"/>
      <c r="I3" s="345" t="s">
        <v>11</v>
      </c>
      <c r="J3" s="347" t="s">
        <v>12</v>
      </c>
      <c r="K3" s="322"/>
      <c r="L3" s="322"/>
      <c r="M3" s="322"/>
      <c r="N3" s="322"/>
    </row>
    <row r="4" s="18" customFormat="1" ht="28" customHeight="1" spans="1:15">
      <c r="A4" s="37"/>
      <c r="B4" s="348">
        <v>1</v>
      </c>
      <c r="C4" s="349" t="s">
        <v>13</v>
      </c>
      <c r="D4" s="216" t="s">
        <v>14</v>
      </c>
      <c r="E4" s="216"/>
      <c r="F4" s="216"/>
      <c r="G4" s="216"/>
      <c r="H4" s="216"/>
      <c r="I4" s="216"/>
      <c r="J4" s="216"/>
    </row>
    <row r="5" s="18" customFormat="1" ht="12.75" spans="1:15">
      <c r="A5" s="34"/>
      <c r="B5" s="190">
        <v>1113</v>
      </c>
      <c r="C5" s="240" t="s">
        <v>15</v>
      </c>
      <c r="D5" s="36" t="s">
        <v>16</v>
      </c>
      <c r="E5" s="36"/>
      <c r="F5" s="36"/>
      <c r="G5" s="36"/>
      <c r="H5" s="36"/>
      <c r="I5" s="36"/>
      <c r="J5" s="36"/>
    </row>
    <row r="6" s="18" customFormat="1" ht="60" spans="1:15">
      <c r="A6" s="34"/>
      <c r="B6" s="190">
        <v>111300001</v>
      </c>
      <c r="C6" s="240" t="s">
        <v>17</v>
      </c>
      <c r="D6" s="36" t="s">
        <v>18</v>
      </c>
      <c r="E6" s="36"/>
      <c r="F6" s="239" t="s">
        <v>19</v>
      </c>
      <c r="G6" s="350"/>
      <c r="H6" s="216" t="s">
        <v>20</v>
      </c>
      <c r="I6" s="34"/>
      <c r="J6" s="34"/>
    </row>
    <row r="7" s="18" customFormat="1" ht="12.75" spans="1:15">
      <c r="A7" s="34" t="s">
        <v>21</v>
      </c>
      <c r="B7" s="190">
        <v>11130000101</v>
      </c>
      <c r="C7" s="240" t="s">
        <v>22</v>
      </c>
      <c r="D7" s="36" t="s">
        <v>23</v>
      </c>
      <c r="E7" s="36"/>
      <c r="F7" s="239" t="s">
        <v>19</v>
      </c>
      <c r="G7" s="350">
        <v>10</v>
      </c>
      <c r="H7" s="216"/>
      <c r="I7" s="34" t="s">
        <v>24</v>
      </c>
      <c r="J7" s="34"/>
    </row>
    <row r="8" s="18" customFormat="1" ht="12.75" spans="1:15">
      <c r="A8" s="34" t="s">
        <v>21</v>
      </c>
      <c r="B8" s="190">
        <v>11130000102</v>
      </c>
      <c r="C8" s="240" t="s">
        <v>25</v>
      </c>
      <c r="D8" s="36" t="s">
        <v>26</v>
      </c>
      <c r="E8" s="36"/>
      <c r="F8" s="239" t="s">
        <v>19</v>
      </c>
      <c r="G8" s="350">
        <v>15</v>
      </c>
      <c r="H8" s="216"/>
      <c r="I8" s="34" t="s">
        <v>24</v>
      </c>
      <c r="J8" s="34"/>
    </row>
    <row r="9" s="18" customFormat="1" ht="12.75" spans="1:15">
      <c r="A9" s="34" t="s">
        <v>21</v>
      </c>
      <c r="B9" s="190">
        <v>11130000103</v>
      </c>
      <c r="C9" s="240" t="s">
        <v>27</v>
      </c>
      <c r="D9" s="36" t="s">
        <v>28</v>
      </c>
      <c r="E9" s="36"/>
      <c r="F9" s="239" t="s">
        <v>19</v>
      </c>
      <c r="G9" s="350">
        <v>20</v>
      </c>
      <c r="H9" s="216"/>
      <c r="I9" s="34" t="s">
        <v>24</v>
      </c>
      <c r="J9" s="34"/>
    </row>
    <row r="10" s="18" customFormat="1" ht="12.75" spans="1:15">
      <c r="A10" s="34" t="s">
        <v>21</v>
      </c>
      <c r="B10" s="190">
        <v>11130000104</v>
      </c>
      <c r="C10" s="240" t="s">
        <v>29</v>
      </c>
      <c r="D10" s="36" t="s">
        <v>30</v>
      </c>
      <c r="E10" s="36"/>
      <c r="F10" s="239" t="s">
        <v>19</v>
      </c>
      <c r="G10" s="350">
        <v>40</v>
      </c>
      <c r="H10" s="216"/>
      <c r="I10" s="34" t="s">
        <v>24</v>
      </c>
      <c r="J10" s="34"/>
    </row>
    <row r="11" s="18" customFormat="1" ht="60" spans="1:15">
      <c r="A11" s="34"/>
      <c r="B11" s="190">
        <v>111300002</v>
      </c>
      <c r="C11" s="240" t="s">
        <v>31</v>
      </c>
      <c r="D11" s="36" t="s">
        <v>32</v>
      </c>
      <c r="E11" s="36"/>
      <c r="F11" s="239" t="s">
        <v>19</v>
      </c>
      <c r="G11" s="350"/>
      <c r="H11" s="216" t="s">
        <v>20</v>
      </c>
      <c r="I11" s="34"/>
      <c r="J11" s="34"/>
    </row>
    <row r="12" s="18" customFormat="1" ht="36" spans="1:15">
      <c r="A12" s="34" t="s">
        <v>21</v>
      </c>
      <c r="B12" s="190">
        <v>11130000201</v>
      </c>
      <c r="C12" s="240" t="s">
        <v>33</v>
      </c>
      <c r="D12" s="36" t="s">
        <v>23</v>
      </c>
      <c r="E12" s="36"/>
      <c r="F12" s="239" t="s">
        <v>19</v>
      </c>
      <c r="G12" s="350">
        <v>20</v>
      </c>
      <c r="H12" s="216"/>
      <c r="I12" s="34" t="s">
        <v>34</v>
      </c>
      <c r="J12" s="34" t="s">
        <v>35</v>
      </c>
    </row>
    <row r="13" s="18" customFormat="1" ht="36" spans="1:15">
      <c r="A13" s="34" t="s">
        <v>21</v>
      </c>
      <c r="B13" s="190">
        <v>11130000202</v>
      </c>
      <c r="C13" s="240" t="s">
        <v>36</v>
      </c>
      <c r="D13" s="36" t="s">
        <v>26</v>
      </c>
      <c r="E13" s="36"/>
      <c r="F13" s="239" t="s">
        <v>19</v>
      </c>
      <c r="G13" s="350">
        <v>30</v>
      </c>
      <c r="H13" s="216"/>
      <c r="I13" s="34" t="s">
        <v>34</v>
      </c>
      <c r="J13" s="34" t="s">
        <v>35</v>
      </c>
    </row>
    <row r="14" s="18" customFormat="1" ht="36" spans="1:15">
      <c r="A14" s="34" t="s">
        <v>21</v>
      </c>
      <c r="B14" s="190">
        <v>11130000203</v>
      </c>
      <c r="C14" s="240" t="s">
        <v>37</v>
      </c>
      <c r="D14" s="36" t="s">
        <v>28</v>
      </c>
      <c r="E14" s="36"/>
      <c r="F14" s="239" t="s">
        <v>19</v>
      </c>
      <c r="G14" s="350">
        <v>50</v>
      </c>
      <c r="H14" s="216"/>
      <c r="I14" s="34" t="s">
        <v>34</v>
      </c>
      <c r="J14" s="34" t="s">
        <v>35</v>
      </c>
    </row>
    <row r="15" s="18" customFormat="1" ht="36" spans="1:15">
      <c r="A15" s="34" t="s">
        <v>21</v>
      </c>
      <c r="B15" s="190">
        <v>11130000204</v>
      </c>
      <c r="C15" s="240" t="s">
        <v>38</v>
      </c>
      <c r="D15" s="36" t="s">
        <v>30</v>
      </c>
      <c r="E15" s="36"/>
      <c r="F15" s="239" t="s">
        <v>19</v>
      </c>
      <c r="G15" s="350">
        <v>80</v>
      </c>
      <c r="H15" s="216"/>
      <c r="I15" s="34" t="s">
        <v>34</v>
      </c>
      <c r="J15" s="34" t="s">
        <v>35</v>
      </c>
    </row>
    <row r="16" s="18" customFormat="1" ht="24" spans="1:15">
      <c r="A16" s="37"/>
      <c r="B16" s="348">
        <v>12</v>
      </c>
      <c r="C16" s="349" t="s">
        <v>39</v>
      </c>
      <c r="D16" s="349"/>
      <c r="E16" s="349" t="s">
        <v>40</v>
      </c>
      <c r="F16" s="350"/>
      <c r="G16" s="350"/>
      <c r="H16" s="216"/>
      <c r="I16" s="350" t="s">
        <v>41</v>
      </c>
      <c r="J16" s="351"/>
    </row>
    <row r="17" s="18" customFormat="1" ht="60" spans="1:10">
      <c r="A17" s="37"/>
      <c r="B17" s="348">
        <v>1201</v>
      </c>
      <c r="C17" s="349" t="s">
        <v>42</v>
      </c>
      <c r="D17" s="349"/>
      <c r="E17" s="349" t="s">
        <v>43</v>
      </c>
      <c r="F17" s="350"/>
      <c r="G17" s="350"/>
      <c r="H17" s="216" t="s">
        <v>44</v>
      </c>
      <c r="I17" s="350" t="s">
        <v>41</v>
      </c>
      <c r="J17" s="351"/>
    </row>
    <row r="18" s="18" customFormat="1" ht="48" spans="1:10">
      <c r="A18" s="352" t="s">
        <v>45</v>
      </c>
      <c r="B18" s="353">
        <v>120100011</v>
      </c>
      <c r="C18" s="354" t="s">
        <v>46</v>
      </c>
      <c r="D18" s="355" t="s">
        <v>47</v>
      </c>
      <c r="E18" s="356" t="s">
        <v>48</v>
      </c>
      <c r="F18" s="34" t="s">
        <v>49</v>
      </c>
      <c r="G18" s="350">
        <v>8</v>
      </c>
      <c r="H18" s="216" t="s">
        <v>41</v>
      </c>
      <c r="I18" s="34" t="s">
        <v>50</v>
      </c>
      <c r="J18" s="34"/>
    </row>
    <row r="19" s="18" customFormat="1" ht="24" spans="1:10">
      <c r="A19" s="37" t="s">
        <v>51</v>
      </c>
      <c r="B19" s="348" t="s">
        <v>52</v>
      </c>
      <c r="C19" s="349" t="s">
        <v>53</v>
      </c>
      <c r="D19" s="349" t="s">
        <v>54</v>
      </c>
      <c r="E19" s="349"/>
      <c r="F19" s="350" t="s">
        <v>49</v>
      </c>
      <c r="G19" s="350">
        <v>12</v>
      </c>
      <c r="H19" s="216" t="s">
        <v>55</v>
      </c>
      <c r="I19" s="350" t="s">
        <v>50</v>
      </c>
      <c r="J19" s="351"/>
    </row>
    <row r="20" s="18" customFormat="1" ht="12.75" spans="1:10">
      <c r="A20" s="37"/>
      <c r="B20" s="348">
        <v>1203</v>
      </c>
      <c r="C20" s="349" t="s">
        <v>56</v>
      </c>
      <c r="D20" s="349"/>
      <c r="E20" s="349"/>
      <c r="F20" s="350"/>
      <c r="G20" s="350"/>
      <c r="H20" s="216"/>
      <c r="I20" s="350" t="s">
        <v>41</v>
      </c>
      <c r="J20" s="351"/>
    </row>
    <row r="21" s="18" customFormat="1" ht="60" spans="1:10">
      <c r="A21" s="69" t="s">
        <v>51</v>
      </c>
      <c r="B21" s="357">
        <v>120300001</v>
      </c>
      <c r="C21" s="223" t="s">
        <v>57</v>
      </c>
      <c r="D21" s="89" t="s">
        <v>58</v>
      </c>
      <c r="E21" s="36" t="s">
        <v>59</v>
      </c>
      <c r="F21" s="34" t="s">
        <v>60</v>
      </c>
      <c r="G21" s="350">
        <v>2.8</v>
      </c>
      <c r="H21" s="216" t="s">
        <v>41</v>
      </c>
      <c r="I21" s="34" t="s">
        <v>50</v>
      </c>
      <c r="J21" s="34"/>
    </row>
    <row r="22" s="18" customFormat="1" ht="60" spans="1:10">
      <c r="A22" s="69" t="s">
        <v>51</v>
      </c>
      <c r="B22" s="357">
        <v>1203000012</v>
      </c>
      <c r="C22" s="223" t="s">
        <v>61</v>
      </c>
      <c r="D22" s="89" t="s">
        <v>62</v>
      </c>
      <c r="E22" s="36" t="s">
        <v>63</v>
      </c>
      <c r="F22" s="69" t="s">
        <v>60</v>
      </c>
      <c r="G22" s="350">
        <v>6.4</v>
      </c>
      <c r="H22" s="216" t="s">
        <v>64</v>
      </c>
      <c r="I22" s="69" t="s">
        <v>50</v>
      </c>
      <c r="J22" s="228"/>
    </row>
    <row r="23" s="18" customFormat="1" ht="228" spans="1:10">
      <c r="A23" s="352"/>
      <c r="B23" s="358">
        <v>1204</v>
      </c>
      <c r="C23" s="359" t="s">
        <v>65</v>
      </c>
      <c r="D23" s="228" t="s">
        <v>66</v>
      </c>
      <c r="E23" s="223" t="s">
        <v>67</v>
      </c>
      <c r="F23" s="34"/>
      <c r="G23" s="350"/>
      <c r="H23" s="216" t="s">
        <v>68</v>
      </c>
      <c r="I23" s="34" t="s">
        <v>41</v>
      </c>
      <c r="J23" s="34"/>
    </row>
    <row r="24" s="18" customFormat="1" ht="12.75" spans="1:10">
      <c r="A24" s="37" t="s">
        <v>51</v>
      </c>
      <c r="B24" s="348">
        <v>120400001</v>
      </c>
      <c r="C24" s="349" t="s">
        <v>69</v>
      </c>
      <c r="D24" s="349"/>
      <c r="E24" s="349"/>
      <c r="F24" s="350" t="s">
        <v>49</v>
      </c>
      <c r="G24" s="350">
        <v>3.8</v>
      </c>
      <c r="H24" s="216"/>
      <c r="I24" s="350" t="s">
        <v>50</v>
      </c>
      <c r="J24" s="351"/>
    </row>
    <row r="25" s="18" customFormat="1" ht="12.75" spans="1:10">
      <c r="A25" s="37" t="s">
        <v>51</v>
      </c>
      <c r="B25" s="348">
        <v>120400002</v>
      </c>
      <c r="C25" s="349" t="s">
        <v>70</v>
      </c>
      <c r="D25" s="349" t="s">
        <v>71</v>
      </c>
      <c r="E25" s="349"/>
      <c r="F25" s="350" t="s">
        <v>49</v>
      </c>
      <c r="G25" s="350">
        <v>4.2</v>
      </c>
      <c r="H25" s="216"/>
      <c r="I25" s="350" t="s">
        <v>50</v>
      </c>
      <c r="J25" s="351"/>
    </row>
    <row r="26" s="18" customFormat="1" ht="12.75" spans="1:10">
      <c r="A26" s="37" t="s">
        <v>51</v>
      </c>
      <c r="B26" s="348">
        <v>1204000021</v>
      </c>
      <c r="C26" s="349" t="s">
        <v>72</v>
      </c>
      <c r="D26" s="349"/>
      <c r="E26" s="349"/>
      <c r="F26" s="350" t="s">
        <v>49</v>
      </c>
      <c r="G26" s="350">
        <v>9.2</v>
      </c>
      <c r="H26" s="216"/>
      <c r="I26" s="350" t="s">
        <v>50</v>
      </c>
      <c r="J26" s="351"/>
    </row>
    <row r="27" s="18" customFormat="1" ht="12.75" spans="1:10">
      <c r="A27" s="37" t="s">
        <v>51</v>
      </c>
      <c r="B27" s="348">
        <v>120400003</v>
      </c>
      <c r="C27" s="349" t="s">
        <v>73</v>
      </c>
      <c r="D27" s="349"/>
      <c r="E27" s="349"/>
      <c r="F27" s="350" t="s">
        <v>49</v>
      </c>
      <c r="G27" s="350">
        <v>6.4</v>
      </c>
      <c r="H27" s="216"/>
      <c r="I27" s="350" t="s">
        <v>50</v>
      </c>
      <c r="J27" s="351"/>
    </row>
    <row r="28" s="18" customFormat="1" ht="12.75" spans="1:10">
      <c r="A28" s="37" t="s">
        <v>51</v>
      </c>
      <c r="B28" s="348">
        <v>120400004</v>
      </c>
      <c r="C28" s="349" t="s">
        <v>74</v>
      </c>
      <c r="D28" s="349" t="s">
        <v>75</v>
      </c>
      <c r="E28" s="349"/>
      <c r="F28" s="350" t="s">
        <v>49</v>
      </c>
      <c r="G28" s="350">
        <v>10.7</v>
      </c>
      <c r="H28" s="216"/>
      <c r="I28" s="350" t="s">
        <v>50</v>
      </c>
      <c r="J28" s="351"/>
    </row>
    <row r="29" s="18" customFormat="1" ht="12.75" spans="1:10">
      <c r="A29" s="37" t="s">
        <v>51</v>
      </c>
      <c r="B29" s="348">
        <v>120400005</v>
      </c>
      <c r="C29" s="349" t="s">
        <v>76</v>
      </c>
      <c r="D29" s="349"/>
      <c r="E29" s="349"/>
      <c r="F29" s="350" t="s">
        <v>49</v>
      </c>
      <c r="G29" s="350">
        <v>4.6</v>
      </c>
      <c r="H29" s="216"/>
      <c r="I29" s="350" t="s">
        <v>50</v>
      </c>
      <c r="J29" s="351"/>
    </row>
    <row r="30" s="18" customFormat="1" ht="84" spans="1:10">
      <c r="A30" s="190" t="s">
        <v>51</v>
      </c>
      <c r="B30" s="190">
        <v>120400006</v>
      </c>
      <c r="C30" s="177" t="s">
        <v>77</v>
      </c>
      <c r="D30" s="188" t="s">
        <v>78</v>
      </c>
      <c r="E30" s="177"/>
      <c r="F30" s="190" t="s">
        <v>79</v>
      </c>
      <c r="G30" s="350">
        <v>13</v>
      </c>
      <c r="H30" s="216" t="s">
        <v>80</v>
      </c>
      <c r="I30" s="34" t="s">
        <v>50</v>
      </c>
      <c r="J30" s="34"/>
    </row>
    <row r="31" s="18" customFormat="1" ht="24" spans="1:10">
      <c r="A31" s="37" t="s">
        <v>51</v>
      </c>
      <c r="B31" s="348">
        <v>1204000061</v>
      </c>
      <c r="C31" s="349" t="s">
        <v>81</v>
      </c>
      <c r="D31" s="349" t="s">
        <v>82</v>
      </c>
      <c r="E31" s="349"/>
      <c r="F31" s="350" t="s">
        <v>83</v>
      </c>
      <c r="G31" s="350">
        <v>14.7</v>
      </c>
      <c r="H31" s="216" t="s">
        <v>84</v>
      </c>
      <c r="I31" s="350" t="s">
        <v>50</v>
      </c>
      <c r="J31" s="351"/>
    </row>
    <row r="32" s="18" customFormat="1" ht="36" spans="1:10">
      <c r="A32" s="37" t="s">
        <v>51</v>
      </c>
      <c r="B32" s="348">
        <v>1204000062</v>
      </c>
      <c r="C32" s="349" t="s">
        <v>85</v>
      </c>
      <c r="D32" s="349" t="s">
        <v>41</v>
      </c>
      <c r="E32" s="349" t="s">
        <v>86</v>
      </c>
      <c r="F32" s="350" t="s">
        <v>60</v>
      </c>
      <c r="G32" s="350">
        <v>3.4</v>
      </c>
      <c r="H32" s="216" t="s">
        <v>87</v>
      </c>
      <c r="I32" s="350" t="s">
        <v>34</v>
      </c>
      <c r="J32" s="351" t="s">
        <v>88</v>
      </c>
    </row>
    <row r="33" s="18" customFormat="1" ht="12.75" spans="1:10">
      <c r="A33" s="37" t="s">
        <v>51</v>
      </c>
      <c r="B33" s="348">
        <v>1204000063</v>
      </c>
      <c r="C33" s="349" t="s">
        <v>89</v>
      </c>
      <c r="D33" s="349" t="s">
        <v>90</v>
      </c>
      <c r="E33" s="349"/>
      <c r="F33" s="350" t="s">
        <v>49</v>
      </c>
      <c r="G33" s="350">
        <v>27.6</v>
      </c>
      <c r="H33" s="216"/>
      <c r="I33" s="350" t="s">
        <v>24</v>
      </c>
      <c r="J33" s="351"/>
    </row>
    <row r="34" s="18" customFormat="1" ht="12.75" spans="1:10">
      <c r="A34" s="37" t="s">
        <v>51</v>
      </c>
      <c r="B34" s="348">
        <v>120400009</v>
      </c>
      <c r="C34" s="349" t="s">
        <v>91</v>
      </c>
      <c r="D34" s="349"/>
      <c r="E34" s="349" t="s">
        <v>92</v>
      </c>
      <c r="F34" s="350" t="s">
        <v>49</v>
      </c>
      <c r="G34" s="350">
        <v>73.6</v>
      </c>
      <c r="H34" s="216"/>
      <c r="I34" s="350" t="s">
        <v>50</v>
      </c>
      <c r="J34" s="351"/>
    </row>
    <row r="35" s="18" customFormat="1" ht="12.75" spans="1:10">
      <c r="A35" s="37" t="s">
        <v>51</v>
      </c>
      <c r="B35" s="348">
        <v>120400010</v>
      </c>
      <c r="C35" s="349" t="s">
        <v>93</v>
      </c>
      <c r="D35" s="349"/>
      <c r="E35" s="349" t="s">
        <v>94</v>
      </c>
      <c r="F35" s="350" t="s">
        <v>49</v>
      </c>
      <c r="G35" s="350">
        <v>13.8</v>
      </c>
      <c r="H35" s="216"/>
      <c r="I35" s="350" t="s">
        <v>50</v>
      </c>
      <c r="J35" s="351"/>
    </row>
    <row r="36" s="18" customFormat="1" ht="60" spans="1:10">
      <c r="A36" s="352" t="s">
        <v>51</v>
      </c>
      <c r="B36" s="358">
        <v>120400011</v>
      </c>
      <c r="C36" s="360" t="s">
        <v>95</v>
      </c>
      <c r="D36" s="361" t="s">
        <v>96</v>
      </c>
      <c r="E36" s="360" t="s">
        <v>97</v>
      </c>
      <c r="F36" s="190" t="s">
        <v>49</v>
      </c>
      <c r="G36" s="350">
        <v>74.5</v>
      </c>
      <c r="H36" s="216" t="s">
        <v>41</v>
      </c>
      <c r="I36" s="34" t="s">
        <v>50</v>
      </c>
      <c r="J36" s="34"/>
    </row>
    <row r="37" s="18" customFormat="1" ht="24" spans="1:10">
      <c r="A37" s="37" t="s">
        <v>51</v>
      </c>
      <c r="B37" s="348">
        <v>1204000111</v>
      </c>
      <c r="C37" s="362" t="s">
        <v>98</v>
      </c>
      <c r="D37" s="362" t="s">
        <v>99</v>
      </c>
      <c r="E37" s="362" t="s">
        <v>100</v>
      </c>
      <c r="F37" s="348" t="s">
        <v>49</v>
      </c>
      <c r="G37" s="350">
        <v>82.8</v>
      </c>
      <c r="H37" s="216"/>
      <c r="I37" s="350" t="s">
        <v>50</v>
      </c>
      <c r="J37" s="351"/>
    </row>
    <row r="38" s="18" customFormat="1" ht="84" spans="1:10">
      <c r="A38" s="37" t="s">
        <v>51</v>
      </c>
      <c r="B38" s="348">
        <v>1204000112</v>
      </c>
      <c r="C38" s="349" t="s">
        <v>101</v>
      </c>
      <c r="D38" s="349" t="s">
        <v>102</v>
      </c>
      <c r="E38" s="349"/>
      <c r="F38" s="350" t="s">
        <v>49</v>
      </c>
      <c r="G38" s="350">
        <v>12</v>
      </c>
      <c r="H38" s="216"/>
      <c r="I38" s="350" t="s">
        <v>50</v>
      </c>
      <c r="J38" s="351"/>
    </row>
    <row r="39" s="18" customFormat="1" ht="12.75" spans="1:10">
      <c r="A39" s="37" t="s">
        <v>51</v>
      </c>
      <c r="B39" s="348">
        <v>120400012</v>
      </c>
      <c r="C39" s="349" t="s">
        <v>103</v>
      </c>
      <c r="D39" s="349"/>
      <c r="E39" s="349" t="s">
        <v>104</v>
      </c>
      <c r="F39" s="350" t="s">
        <v>49</v>
      </c>
      <c r="G39" s="350">
        <v>50.6</v>
      </c>
      <c r="H39" s="216"/>
      <c r="I39" s="350" t="s">
        <v>50</v>
      </c>
      <c r="J39" s="351"/>
    </row>
    <row r="40" s="18" customFormat="1" ht="204" spans="1:10">
      <c r="A40" s="37" t="s">
        <v>51</v>
      </c>
      <c r="B40" s="348">
        <v>120400014</v>
      </c>
      <c r="C40" s="349" t="s">
        <v>105</v>
      </c>
      <c r="D40" s="349" t="s">
        <v>106</v>
      </c>
      <c r="E40" s="349"/>
      <c r="F40" s="350" t="s">
        <v>107</v>
      </c>
      <c r="G40" s="350">
        <v>1.8</v>
      </c>
      <c r="H40" s="228" t="s">
        <v>108</v>
      </c>
      <c r="I40" s="350" t="s">
        <v>24</v>
      </c>
      <c r="J40" s="351"/>
    </row>
    <row r="41" s="18" customFormat="1" ht="36" spans="1:10">
      <c r="A41" s="132" t="s">
        <v>51</v>
      </c>
      <c r="B41" s="363">
        <v>120400015</v>
      </c>
      <c r="C41" s="131" t="s">
        <v>109</v>
      </c>
      <c r="D41" s="131" t="s">
        <v>110</v>
      </c>
      <c r="E41" s="131" t="s">
        <v>111</v>
      </c>
      <c r="F41" s="132" t="s">
        <v>49</v>
      </c>
      <c r="G41" s="350">
        <v>100</v>
      </c>
      <c r="H41" s="216" t="s">
        <v>112</v>
      </c>
      <c r="I41" s="132" t="s">
        <v>34</v>
      </c>
      <c r="J41" s="132"/>
    </row>
    <row r="42" s="18" customFormat="1" ht="24" spans="1:10">
      <c r="A42" s="37" t="s">
        <v>51</v>
      </c>
      <c r="B42" s="348" t="s">
        <v>113</v>
      </c>
      <c r="C42" s="349" t="s">
        <v>114</v>
      </c>
      <c r="D42" s="349" t="s">
        <v>115</v>
      </c>
      <c r="E42" s="349"/>
      <c r="F42" s="350" t="s">
        <v>49</v>
      </c>
      <c r="G42" s="350">
        <v>29.4</v>
      </c>
      <c r="H42" s="216"/>
      <c r="I42" s="350" t="s">
        <v>24</v>
      </c>
      <c r="J42" s="351"/>
    </row>
    <row r="43" s="18" customFormat="1" ht="36" spans="1:10">
      <c r="A43" s="190"/>
      <c r="B43" s="190">
        <v>1205</v>
      </c>
      <c r="C43" s="36" t="s">
        <v>116</v>
      </c>
      <c r="D43" s="228" t="s">
        <v>117</v>
      </c>
      <c r="E43" s="36" t="s">
        <v>118</v>
      </c>
      <c r="F43" s="34"/>
      <c r="G43" s="350"/>
      <c r="H43" s="216" t="s">
        <v>119</v>
      </c>
      <c r="I43" s="34" t="s">
        <v>41</v>
      </c>
      <c r="J43" s="34"/>
    </row>
    <row r="44" s="18" customFormat="1" ht="12.75" spans="1:10">
      <c r="A44" s="37" t="s">
        <v>51</v>
      </c>
      <c r="B44" s="348">
        <v>120500001</v>
      </c>
      <c r="C44" s="362" t="s">
        <v>120</v>
      </c>
      <c r="D44" s="362"/>
      <c r="E44" s="362"/>
      <c r="F44" s="348" t="s">
        <v>49</v>
      </c>
      <c r="G44" s="350">
        <v>147.2</v>
      </c>
      <c r="H44" s="216" t="s">
        <v>121</v>
      </c>
      <c r="I44" s="350" t="s">
        <v>50</v>
      </c>
      <c r="J44" s="351"/>
    </row>
    <row r="45" s="18" customFormat="1" ht="12.75" spans="1:10">
      <c r="A45" s="37" t="s">
        <v>51</v>
      </c>
      <c r="B45" s="348">
        <v>120500002</v>
      </c>
      <c r="C45" s="362" t="s">
        <v>122</v>
      </c>
      <c r="D45" s="362"/>
      <c r="E45" s="362"/>
      <c r="F45" s="348" t="s">
        <v>49</v>
      </c>
      <c r="G45" s="350">
        <v>82.8</v>
      </c>
      <c r="H45" s="216" t="s">
        <v>123</v>
      </c>
      <c r="I45" s="350" t="s">
        <v>50</v>
      </c>
      <c r="J45" s="351"/>
    </row>
    <row r="46" s="18" customFormat="1" ht="12.75" spans="1:10">
      <c r="A46" s="37" t="s">
        <v>51</v>
      </c>
      <c r="B46" s="348">
        <v>120500003</v>
      </c>
      <c r="C46" s="362" t="s">
        <v>124</v>
      </c>
      <c r="D46" s="362"/>
      <c r="E46" s="362"/>
      <c r="F46" s="348" t="s">
        <v>49</v>
      </c>
      <c r="G46" s="350">
        <v>49.7</v>
      </c>
      <c r="H46" s="216" t="s">
        <v>125</v>
      </c>
      <c r="I46" s="350" t="s">
        <v>50</v>
      </c>
      <c r="J46" s="351"/>
    </row>
    <row r="47" s="18" customFormat="1" ht="48" spans="1:10">
      <c r="A47" s="37"/>
      <c r="B47" s="348">
        <v>1206</v>
      </c>
      <c r="C47" s="349" t="s">
        <v>126</v>
      </c>
      <c r="D47" s="349" t="s">
        <v>127</v>
      </c>
      <c r="E47" s="349" t="s">
        <v>128</v>
      </c>
      <c r="F47" s="350"/>
      <c r="G47" s="350"/>
      <c r="H47" s="216" t="s">
        <v>129</v>
      </c>
      <c r="I47" s="350" t="s">
        <v>41</v>
      </c>
      <c r="J47" s="351"/>
    </row>
    <row r="48" s="18" customFormat="1" ht="12.75" spans="1:10">
      <c r="A48" s="37" t="s">
        <v>51</v>
      </c>
      <c r="B48" s="348">
        <v>120600001</v>
      </c>
      <c r="C48" s="362" t="s">
        <v>130</v>
      </c>
      <c r="D48" s="362"/>
      <c r="E48" s="362"/>
      <c r="F48" s="348" t="s">
        <v>49</v>
      </c>
      <c r="G48" s="350">
        <v>43.2</v>
      </c>
      <c r="H48" s="216" t="s">
        <v>121</v>
      </c>
      <c r="I48" s="350" t="s">
        <v>50</v>
      </c>
      <c r="J48" s="351" t="s">
        <v>88</v>
      </c>
    </row>
    <row r="49" s="18" customFormat="1" ht="12.75" spans="1:10">
      <c r="A49" s="37" t="s">
        <v>51</v>
      </c>
      <c r="B49" s="348">
        <v>120600002</v>
      </c>
      <c r="C49" s="362" t="s">
        <v>131</v>
      </c>
      <c r="D49" s="362"/>
      <c r="E49" s="362"/>
      <c r="F49" s="348" t="s">
        <v>49</v>
      </c>
      <c r="G49" s="350">
        <v>25.2</v>
      </c>
      <c r="H49" s="216" t="s">
        <v>123</v>
      </c>
      <c r="I49" s="350" t="s">
        <v>50</v>
      </c>
      <c r="J49" s="351"/>
    </row>
    <row r="50" s="18" customFormat="1" ht="12.75" spans="1:10">
      <c r="A50" s="37" t="s">
        <v>51</v>
      </c>
      <c r="B50" s="348">
        <v>120600003</v>
      </c>
      <c r="C50" s="362" t="s">
        <v>132</v>
      </c>
      <c r="D50" s="362"/>
      <c r="E50" s="362"/>
      <c r="F50" s="348" t="s">
        <v>49</v>
      </c>
      <c r="G50" s="350">
        <v>16.2</v>
      </c>
      <c r="H50" s="216" t="s">
        <v>125</v>
      </c>
      <c r="I50" s="350" t="s">
        <v>50</v>
      </c>
      <c r="J50" s="351"/>
    </row>
    <row r="51" s="18" customFormat="1" ht="12.75" spans="1:10">
      <c r="A51" s="37" t="s">
        <v>51</v>
      </c>
      <c r="B51" s="348">
        <v>120600004</v>
      </c>
      <c r="C51" s="349" t="s">
        <v>133</v>
      </c>
      <c r="D51" s="349"/>
      <c r="E51" s="349" t="s">
        <v>134</v>
      </c>
      <c r="F51" s="350" t="s">
        <v>49</v>
      </c>
      <c r="G51" s="350">
        <v>64.4</v>
      </c>
      <c r="H51" s="216" t="s">
        <v>135</v>
      </c>
      <c r="I51" s="350" t="s">
        <v>50</v>
      </c>
      <c r="J51" s="351" t="s">
        <v>88</v>
      </c>
    </row>
    <row r="52" s="18" customFormat="1" ht="12.75" spans="1:10">
      <c r="A52" s="37"/>
      <c r="B52" s="348">
        <v>1208</v>
      </c>
      <c r="C52" s="349" t="s">
        <v>136</v>
      </c>
      <c r="D52" s="349"/>
      <c r="E52" s="349"/>
      <c r="F52" s="350"/>
      <c r="G52" s="350"/>
      <c r="H52" s="216"/>
      <c r="I52" s="350" t="s">
        <v>41</v>
      </c>
      <c r="J52" s="351"/>
    </row>
    <row r="53" s="18" customFormat="1" ht="24" spans="1:10">
      <c r="A53" s="37" t="s">
        <v>51</v>
      </c>
      <c r="B53" s="348">
        <v>120800001</v>
      </c>
      <c r="C53" s="362" t="s">
        <v>137</v>
      </c>
      <c r="D53" s="362" t="s">
        <v>41</v>
      </c>
      <c r="E53" s="362" t="s">
        <v>138</v>
      </c>
      <c r="F53" s="348" t="s">
        <v>49</v>
      </c>
      <c r="G53" s="350">
        <v>24.8</v>
      </c>
      <c r="H53" s="216" t="s">
        <v>41</v>
      </c>
      <c r="I53" s="350" t="s">
        <v>50</v>
      </c>
      <c r="J53" s="351"/>
    </row>
    <row r="54" s="18" customFormat="1" ht="35" customHeight="1" spans="1:10">
      <c r="A54" s="364" t="s">
        <v>51</v>
      </c>
      <c r="B54" s="358">
        <v>1208000011</v>
      </c>
      <c r="C54" s="36" t="s">
        <v>139</v>
      </c>
      <c r="D54" s="89" t="s">
        <v>140</v>
      </c>
      <c r="E54" s="36" t="s">
        <v>141</v>
      </c>
      <c r="F54" s="34" t="s">
        <v>49</v>
      </c>
      <c r="G54" s="350">
        <v>2.8</v>
      </c>
      <c r="H54" s="216" t="s">
        <v>41</v>
      </c>
      <c r="I54" s="34" t="s">
        <v>50</v>
      </c>
      <c r="J54" s="34"/>
    </row>
    <row r="55" s="18" customFormat="1" ht="36" spans="1:10">
      <c r="A55" s="37" t="s">
        <v>51</v>
      </c>
      <c r="B55" s="348">
        <v>1208000012</v>
      </c>
      <c r="C55" s="349" t="s">
        <v>142</v>
      </c>
      <c r="D55" s="349" t="s">
        <v>143</v>
      </c>
      <c r="E55" s="349" t="s">
        <v>144</v>
      </c>
      <c r="F55" s="350" t="s">
        <v>60</v>
      </c>
      <c r="G55" s="350">
        <v>3</v>
      </c>
      <c r="H55" s="216"/>
      <c r="I55" s="350" t="s">
        <v>50</v>
      </c>
      <c r="J55" s="351"/>
    </row>
    <row r="56" s="18" customFormat="1" ht="132" spans="1:10">
      <c r="A56" s="69" t="s">
        <v>51</v>
      </c>
      <c r="B56" s="357">
        <v>120800002</v>
      </c>
      <c r="C56" s="223" t="s">
        <v>145</v>
      </c>
      <c r="D56" s="131" t="s">
        <v>146</v>
      </c>
      <c r="E56" s="36" t="s">
        <v>147</v>
      </c>
      <c r="F56" s="34" t="s">
        <v>49</v>
      </c>
      <c r="G56" s="350">
        <v>100</v>
      </c>
      <c r="H56" s="216"/>
      <c r="I56" s="132" t="s">
        <v>50</v>
      </c>
      <c r="J56" s="131" t="s">
        <v>148</v>
      </c>
    </row>
    <row r="57" s="18" customFormat="1" ht="24" spans="1:10">
      <c r="A57" s="37" t="s">
        <v>51</v>
      </c>
      <c r="B57" s="348">
        <v>120900001</v>
      </c>
      <c r="C57" s="349" t="s">
        <v>149</v>
      </c>
      <c r="D57" s="349" t="s">
        <v>150</v>
      </c>
      <c r="E57" s="349" t="s">
        <v>151</v>
      </c>
      <c r="F57" s="350" t="s">
        <v>152</v>
      </c>
      <c r="G57" s="350">
        <v>27.6</v>
      </c>
      <c r="H57" s="216"/>
      <c r="I57" s="350" t="s">
        <v>50</v>
      </c>
      <c r="J57" s="351"/>
    </row>
    <row r="58" s="18" customFormat="1" ht="24" spans="1:10">
      <c r="A58" s="37" t="s">
        <v>51</v>
      </c>
      <c r="B58" s="348">
        <v>121000001</v>
      </c>
      <c r="C58" s="349" t="s">
        <v>153</v>
      </c>
      <c r="D58" s="349" t="s">
        <v>154</v>
      </c>
      <c r="E58" s="349" t="s">
        <v>155</v>
      </c>
      <c r="F58" s="350" t="s">
        <v>49</v>
      </c>
      <c r="G58" s="350">
        <v>46</v>
      </c>
      <c r="H58" s="216" t="s">
        <v>156</v>
      </c>
      <c r="I58" s="350" t="s">
        <v>50</v>
      </c>
      <c r="J58" s="351"/>
    </row>
    <row r="59" s="18" customFormat="1" ht="12.75" spans="1:10">
      <c r="A59" s="37"/>
      <c r="B59" s="348">
        <v>1211</v>
      </c>
      <c r="C59" s="349" t="s">
        <v>157</v>
      </c>
      <c r="D59" s="349"/>
      <c r="E59" s="349"/>
      <c r="F59" s="350"/>
      <c r="G59" s="350"/>
      <c r="H59" s="216"/>
      <c r="I59" s="350" t="s">
        <v>41</v>
      </c>
      <c r="J59" s="351"/>
    </row>
    <row r="60" s="18" customFormat="1" ht="24" spans="1:10">
      <c r="A60" s="37" t="s">
        <v>51</v>
      </c>
      <c r="B60" s="348">
        <v>121100001</v>
      </c>
      <c r="C60" s="349" t="s">
        <v>158</v>
      </c>
      <c r="D60" s="349" t="s">
        <v>159</v>
      </c>
      <c r="E60" s="349" t="s">
        <v>160</v>
      </c>
      <c r="F60" s="350" t="s">
        <v>49</v>
      </c>
      <c r="G60" s="350">
        <v>12</v>
      </c>
      <c r="H60" s="216" t="s">
        <v>161</v>
      </c>
      <c r="I60" s="350" t="s">
        <v>50</v>
      </c>
      <c r="J60" s="351"/>
    </row>
    <row r="61" s="18" customFormat="1" ht="24" spans="1:10">
      <c r="A61" s="37" t="s">
        <v>51</v>
      </c>
      <c r="B61" s="348">
        <v>121100002</v>
      </c>
      <c r="C61" s="349" t="s">
        <v>162</v>
      </c>
      <c r="D61" s="349" t="s">
        <v>163</v>
      </c>
      <c r="E61" s="349"/>
      <c r="F61" s="350" t="s">
        <v>49</v>
      </c>
      <c r="G61" s="350">
        <v>32.2</v>
      </c>
      <c r="H61" s="216" t="s">
        <v>161</v>
      </c>
      <c r="I61" s="350" t="s">
        <v>50</v>
      </c>
      <c r="J61" s="351"/>
    </row>
    <row r="62" s="18" customFormat="1" ht="12.75" spans="1:10">
      <c r="A62" s="37" t="s">
        <v>51</v>
      </c>
      <c r="B62" s="348">
        <v>121200001</v>
      </c>
      <c r="C62" s="349" t="s">
        <v>164</v>
      </c>
      <c r="D62" s="349"/>
      <c r="E62" s="349" t="s">
        <v>165</v>
      </c>
      <c r="F62" s="350" t="s">
        <v>49</v>
      </c>
      <c r="G62" s="350">
        <v>0.9</v>
      </c>
      <c r="H62" s="216"/>
      <c r="I62" s="350" t="s">
        <v>50</v>
      </c>
      <c r="J62" s="351"/>
    </row>
    <row r="63" s="18" customFormat="1" ht="12.75" spans="1:10">
      <c r="A63" s="37" t="s">
        <v>51</v>
      </c>
      <c r="B63" s="348">
        <v>121300001</v>
      </c>
      <c r="C63" s="349" t="s">
        <v>166</v>
      </c>
      <c r="D63" s="349"/>
      <c r="E63" s="349" t="s">
        <v>165</v>
      </c>
      <c r="F63" s="350" t="s">
        <v>49</v>
      </c>
      <c r="G63" s="350">
        <v>2.8</v>
      </c>
      <c r="H63" s="216"/>
      <c r="I63" s="350" t="s">
        <v>50</v>
      </c>
      <c r="J63" s="351"/>
    </row>
    <row r="64" s="18" customFormat="1" ht="36" spans="1:10">
      <c r="A64" s="37"/>
      <c r="B64" s="348">
        <v>1214</v>
      </c>
      <c r="C64" s="349" t="s">
        <v>167</v>
      </c>
      <c r="D64" s="349"/>
      <c r="E64" s="349" t="s">
        <v>168</v>
      </c>
      <c r="F64" s="350"/>
      <c r="G64" s="350"/>
      <c r="H64" s="216" t="s">
        <v>169</v>
      </c>
      <c r="I64" s="350" t="s">
        <v>41</v>
      </c>
      <c r="J64" s="351"/>
    </row>
    <row r="65" s="18" customFormat="1" ht="12.75" spans="1:10">
      <c r="A65" s="37" t="s">
        <v>51</v>
      </c>
      <c r="B65" s="348">
        <v>1214000013</v>
      </c>
      <c r="C65" s="349" t="s">
        <v>170</v>
      </c>
      <c r="D65" s="349" t="s">
        <v>171</v>
      </c>
      <c r="E65" s="349"/>
      <c r="F65" s="350" t="s">
        <v>49</v>
      </c>
      <c r="G65" s="350">
        <v>4.6</v>
      </c>
      <c r="H65" s="216"/>
      <c r="I65" s="350" t="s">
        <v>50</v>
      </c>
      <c r="J65" s="351"/>
    </row>
    <row r="66" s="18" customFormat="1" ht="12.75" spans="1:10">
      <c r="A66" s="37"/>
      <c r="B66" s="348">
        <v>1215</v>
      </c>
      <c r="C66" s="349" t="s">
        <v>172</v>
      </c>
      <c r="D66" s="349"/>
      <c r="E66" s="349" t="s">
        <v>173</v>
      </c>
      <c r="F66" s="350"/>
      <c r="G66" s="350"/>
      <c r="H66" s="216"/>
      <c r="I66" s="350" t="s">
        <v>41</v>
      </c>
      <c r="J66" s="351"/>
    </row>
    <row r="67" s="18" customFormat="1" ht="24" spans="1:10">
      <c r="A67" s="37" t="s">
        <v>51</v>
      </c>
      <c r="B67" s="348">
        <v>121500001</v>
      </c>
      <c r="C67" s="349" t="s">
        <v>174</v>
      </c>
      <c r="D67" s="349" t="s">
        <v>175</v>
      </c>
      <c r="E67" s="349" t="s">
        <v>176</v>
      </c>
      <c r="F67" s="350" t="s">
        <v>49</v>
      </c>
      <c r="G67" s="350">
        <v>18.4</v>
      </c>
      <c r="H67" s="216"/>
      <c r="I67" s="350" t="s">
        <v>50</v>
      </c>
      <c r="J67" s="351"/>
    </row>
    <row r="68" s="18" customFormat="1" ht="24" spans="1:10">
      <c r="A68" s="37" t="s">
        <v>51</v>
      </c>
      <c r="B68" s="348">
        <v>121500002</v>
      </c>
      <c r="C68" s="349" t="s">
        <v>177</v>
      </c>
      <c r="D68" s="349" t="s">
        <v>178</v>
      </c>
      <c r="E68" s="349"/>
      <c r="F68" s="350" t="s">
        <v>49</v>
      </c>
      <c r="G68" s="350">
        <v>36.8</v>
      </c>
      <c r="H68" s="216" t="s">
        <v>179</v>
      </c>
      <c r="I68" s="350" t="s">
        <v>50</v>
      </c>
      <c r="J68" s="351"/>
    </row>
    <row r="69" s="18" customFormat="1" ht="12.75" spans="1:10">
      <c r="A69" s="37"/>
      <c r="B69" s="348">
        <v>1216</v>
      </c>
      <c r="C69" s="349" t="s">
        <v>180</v>
      </c>
      <c r="D69" s="349" t="s">
        <v>181</v>
      </c>
      <c r="E69" s="349" t="s">
        <v>182</v>
      </c>
      <c r="F69" s="350"/>
      <c r="G69" s="350"/>
      <c r="H69" s="216" t="s">
        <v>183</v>
      </c>
      <c r="I69" s="350" t="s">
        <v>41</v>
      </c>
      <c r="J69" s="351"/>
    </row>
    <row r="70" s="18" customFormat="1" ht="48" spans="1:10">
      <c r="A70" s="37" t="s">
        <v>51</v>
      </c>
      <c r="B70" s="348">
        <v>121600001</v>
      </c>
      <c r="C70" s="349" t="s">
        <v>184</v>
      </c>
      <c r="D70" s="349"/>
      <c r="E70" s="349" t="s">
        <v>185</v>
      </c>
      <c r="F70" s="350" t="s">
        <v>49</v>
      </c>
      <c r="G70" s="350">
        <v>13.8</v>
      </c>
      <c r="H70" s="216"/>
      <c r="I70" s="350" t="s">
        <v>50</v>
      </c>
      <c r="J70" s="351"/>
    </row>
    <row r="71" s="18" customFormat="1" ht="48" spans="1:10">
      <c r="A71" s="37" t="s">
        <v>51</v>
      </c>
      <c r="B71" s="348">
        <v>1216000010</v>
      </c>
      <c r="C71" s="362" t="s">
        <v>186</v>
      </c>
      <c r="D71" s="362"/>
      <c r="E71" s="362" t="s">
        <v>185</v>
      </c>
      <c r="F71" s="348" t="s">
        <v>187</v>
      </c>
      <c r="G71" s="350">
        <v>18.4</v>
      </c>
      <c r="H71" s="216"/>
      <c r="I71" s="350" t="s">
        <v>50</v>
      </c>
      <c r="J71" s="351"/>
    </row>
    <row r="72" s="18" customFormat="1" ht="48" spans="1:10">
      <c r="A72" s="37" t="s">
        <v>51</v>
      </c>
      <c r="B72" s="348">
        <v>1216000011</v>
      </c>
      <c r="C72" s="349" t="s">
        <v>186</v>
      </c>
      <c r="D72" s="349"/>
      <c r="E72" s="349" t="s">
        <v>185</v>
      </c>
      <c r="F72" s="350" t="s">
        <v>188</v>
      </c>
      <c r="G72" s="350">
        <v>9.2</v>
      </c>
      <c r="H72" s="216"/>
      <c r="I72" s="350" t="s">
        <v>50</v>
      </c>
      <c r="J72" s="351"/>
    </row>
    <row r="73" s="18" customFormat="1" ht="12.75" spans="1:10">
      <c r="A73" s="37"/>
      <c r="B73" s="348">
        <v>1217</v>
      </c>
      <c r="C73" s="349" t="s">
        <v>189</v>
      </c>
      <c r="D73" s="349"/>
      <c r="E73" s="349"/>
      <c r="F73" s="350"/>
      <c r="G73" s="350"/>
      <c r="H73" s="216"/>
      <c r="I73" s="350" t="s">
        <v>41</v>
      </c>
      <c r="J73" s="351"/>
    </row>
    <row r="74" s="18" customFormat="1" ht="12.75" spans="1:10">
      <c r="A74" s="37" t="s">
        <v>51</v>
      </c>
      <c r="B74" s="348">
        <v>121700001</v>
      </c>
      <c r="C74" s="349" t="s">
        <v>190</v>
      </c>
      <c r="D74" s="349"/>
      <c r="E74" s="349"/>
      <c r="F74" s="350" t="s">
        <v>49</v>
      </c>
      <c r="G74" s="350">
        <v>10.1</v>
      </c>
      <c r="H74" s="216"/>
      <c r="I74" s="350" t="s">
        <v>50</v>
      </c>
      <c r="J74" s="351"/>
    </row>
    <row r="75" s="18" customFormat="1" ht="24" spans="1:10">
      <c r="A75" s="37"/>
      <c r="B75" s="348">
        <v>13</v>
      </c>
      <c r="C75" s="349" t="s">
        <v>191</v>
      </c>
      <c r="D75" s="349"/>
      <c r="E75" s="349" t="s">
        <v>192</v>
      </c>
      <c r="F75" s="350"/>
      <c r="G75" s="350"/>
      <c r="H75" s="216"/>
      <c r="I75" s="350" t="s">
        <v>41</v>
      </c>
      <c r="J75" s="351"/>
    </row>
    <row r="76" s="18" customFormat="1" ht="12.75" spans="1:10">
      <c r="A76" s="37" t="s">
        <v>21</v>
      </c>
      <c r="B76" s="348">
        <v>130200001</v>
      </c>
      <c r="C76" s="349" t="s">
        <v>193</v>
      </c>
      <c r="D76" s="223" t="s">
        <v>194</v>
      </c>
      <c r="E76" s="349"/>
      <c r="F76" s="350" t="s">
        <v>49</v>
      </c>
      <c r="G76" s="350">
        <v>7.4</v>
      </c>
      <c r="H76" s="216"/>
      <c r="I76" s="350" t="s">
        <v>24</v>
      </c>
      <c r="J76" s="351"/>
    </row>
    <row r="77" s="18" customFormat="1" ht="12.75" spans="1:10">
      <c r="A77" s="37"/>
      <c r="B77" s="348">
        <v>14</v>
      </c>
      <c r="C77" s="349" t="s">
        <v>195</v>
      </c>
      <c r="D77" s="349"/>
      <c r="E77" s="349"/>
      <c r="F77" s="350"/>
      <c r="G77" s="350"/>
      <c r="H77" s="216"/>
      <c r="I77" s="350" t="s">
        <v>41</v>
      </c>
      <c r="J77" s="351"/>
    </row>
    <row r="78" s="18" customFormat="1" ht="24" spans="1:10">
      <c r="A78" s="37" t="s">
        <v>196</v>
      </c>
      <c r="B78" s="348">
        <v>140100001</v>
      </c>
      <c r="C78" s="349" t="s">
        <v>197</v>
      </c>
      <c r="D78" s="349" t="s">
        <v>198</v>
      </c>
      <c r="E78" s="349"/>
      <c r="F78" s="350" t="s">
        <v>49</v>
      </c>
      <c r="G78" s="350">
        <v>92</v>
      </c>
      <c r="H78" s="216"/>
      <c r="I78" s="350" t="s">
        <v>24</v>
      </c>
      <c r="J78" s="351"/>
    </row>
    <row r="79" s="18" customFormat="1" ht="24" spans="1:10">
      <c r="A79" s="37" t="s">
        <v>196</v>
      </c>
      <c r="B79" s="348">
        <v>1401000010</v>
      </c>
      <c r="C79" s="349" t="s">
        <v>199</v>
      </c>
      <c r="D79" s="349" t="s">
        <v>198</v>
      </c>
      <c r="E79" s="349"/>
      <c r="F79" s="350" t="s">
        <v>49</v>
      </c>
      <c r="G79" s="350">
        <v>138</v>
      </c>
      <c r="H79" s="216"/>
      <c r="I79" s="350" t="s">
        <v>24</v>
      </c>
      <c r="J79" s="351"/>
    </row>
    <row r="80" s="18" customFormat="1" ht="12.75" spans="1:10">
      <c r="A80" s="37" t="s">
        <v>196</v>
      </c>
      <c r="B80" s="348">
        <v>140100003</v>
      </c>
      <c r="C80" s="349" t="s">
        <v>200</v>
      </c>
      <c r="D80" s="349"/>
      <c r="E80" s="349"/>
      <c r="F80" s="350" t="s">
        <v>152</v>
      </c>
      <c r="G80" s="350">
        <v>27.6</v>
      </c>
      <c r="H80" s="216"/>
      <c r="I80" s="350" t="s">
        <v>24</v>
      </c>
      <c r="J80" s="351"/>
    </row>
    <row r="81" s="18" customFormat="1" ht="12.75" spans="1:10">
      <c r="A81" s="37" t="s">
        <v>196</v>
      </c>
      <c r="B81" s="348">
        <v>140100004</v>
      </c>
      <c r="C81" s="349" t="s">
        <v>201</v>
      </c>
      <c r="D81" s="349" t="s">
        <v>202</v>
      </c>
      <c r="E81" s="349"/>
      <c r="F81" s="350" t="s">
        <v>49</v>
      </c>
      <c r="G81" s="350">
        <v>27.6</v>
      </c>
      <c r="H81" s="216"/>
      <c r="I81" s="350" t="s">
        <v>24</v>
      </c>
      <c r="J81" s="351"/>
    </row>
    <row r="82" s="18" customFormat="1" ht="36" spans="1:10">
      <c r="A82" s="37" t="s">
        <v>196</v>
      </c>
      <c r="B82" s="348">
        <v>140100005</v>
      </c>
      <c r="C82" s="349" t="s">
        <v>203</v>
      </c>
      <c r="D82" s="349"/>
      <c r="E82" s="349"/>
      <c r="F82" s="350" t="s">
        <v>204</v>
      </c>
      <c r="G82" s="350">
        <v>82.8</v>
      </c>
      <c r="H82" s="216" t="s">
        <v>205</v>
      </c>
      <c r="I82" s="350" t="s">
        <v>24</v>
      </c>
      <c r="J82" s="351"/>
    </row>
    <row r="83" s="18" customFormat="1" ht="36" spans="1:10">
      <c r="A83" s="132" t="s">
        <v>196</v>
      </c>
      <c r="B83" s="348">
        <v>1402000011</v>
      </c>
      <c r="C83" s="349" t="s">
        <v>206</v>
      </c>
      <c r="D83" s="349"/>
      <c r="E83" s="349"/>
      <c r="F83" s="349" t="s">
        <v>207</v>
      </c>
      <c r="G83" s="350">
        <v>50</v>
      </c>
      <c r="H83" s="216" t="s">
        <v>208</v>
      </c>
      <c r="I83" s="349" t="s">
        <v>34</v>
      </c>
      <c r="J83" s="349" t="s">
        <v>209</v>
      </c>
    </row>
    <row r="84" s="18" customFormat="1" ht="12.75" spans="1:10">
      <c r="A84" s="37"/>
      <c r="B84" s="348"/>
      <c r="C84" s="349" t="s">
        <v>210</v>
      </c>
      <c r="D84" s="349" t="s">
        <v>211</v>
      </c>
      <c r="E84" s="349"/>
      <c r="F84" s="349"/>
      <c r="G84" s="349"/>
      <c r="H84" s="349"/>
      <c r="I84" s="349"/>
      <c r="J84" s="349"/>
    </row>
    <row r="85" s="18" customFormat="1" ht="12.75" spans="1:10">
      <c r="A85" s="37" t="s">
        <v>21</v>
      </c>
      <c r="B85" s="348">
        <v>210300007</v>
      </c>
      <c r="C85" s="349" t="s">
        <v>212</v>
      </c>
      <c r="D85" s="349"/>
      <c r="E85" s="349"/>
      <c r="F85" s="350" t="s">
        <v>49</v>
      </c>
      <c r="G85" s="350">
        <v>461.7</v>
      </c>
      <c r="H85" s="216"/>
      <c r="I85" s="350" t="s">
        <v>34</v>
      </c>
      <c r="J85" s="351"/>
    </row>
    <row r="86" s="18" customFormat="1" ht="12.75" spans="1:10">
      <c r="A86" s="37"/>
      <c r="B86" s="348">
        <v>2105</v>
      </c>
      <c r="C86" s="349" t="s">
        <v>213</v>
      </c>
      <c r="D86" s="349"/>
      <c r="E86" s="349"/>
      <c r="F86" s="350"/>
      <c r="G86" s="350"/>
      <c r="H86" s="216"/>
      <c r="I86" s="350" t="s">
        <v>41</v>
      </c>
      <c r="J86" s="351"/>
    </row>
    <row r="87" s="18" customFormat="1" ht="12.75" spans="1:10">
      <c r="A87" s="37" t="s">
        <v>21</v>
      </c>
      <c r="B87" s="348">
        <v>210500001</v>
      </c>
      <c r="C87" s="349" t="s">
        <v>214</v>
      </c>
      <c r="D87" s="349"/>
      <c r="E87" s="349"/>
      <c r="F87" s="350" t="s">
        <v>215</v>
      </c>
      <c r="G87" s="350">
        <v>9</v>
      </c>
      <c r="H87" s="216"/>
      <c r="I87" s="350" t="s">
        <v>50</v>
      </c>
      <c r="J87" s="351"/>
    </row>
    <row r="88" s="18" customFormat="1" ht="12.75" spans="1:10">
      <c r="A88" s="37" t="s">
        <v>21</v>
      </c>
      <c r="B88" s="348">
        <v>210500002</v>
      </c>
      <c r="C88" s="349" t="s">
        <v>216</v>
      </c>
      <c r="D88" s="349"/>
      <c r="E88" s="349"/>
      <c r="F88" s="350" t="s">
        <v>217</v>
      </c>
      <c r="G88" s="350">
        <v>9</v>
      </c>
      <c r="H88" s="216"/>
      <c r="I88" s="350" t="s">
        <v>50</v>
      </c>
      <c r="J88" s="351"/>
    </row>
    <row r="89" s="18" customFormat="1" ht="12.75" spans="1:10">
      <c r="A89" s="37" t="s">
        <v>21</v>
      </c>
      <c r="B89" s="348">
        <v>230500013</v>
      </c>
      <c r="C89" s="349" t="s">
        <v>218</v>
      </c>
      <c r="D89" s="349"/>
      <c r="E89" s="349"/>
      <c r="F89" s="350" t="s">
        <v>49</v>
      </c>
      <c r="G89" s="350">
        <v>61.2</v>
      </c>
      <c r="H89" s="216"/>
      <c r="I89" s="350" t="s">
        <v>50</v>
      </c>
      <c r="J89" s="351"/>
    </row>
    <row r="90" s="18" customFormat="1" ht="12.75" spans="1:10">
      <c r="A90" s="37" t="s">
        <v>21</v>
      </c>
      <c r="B90" s="348">
        <v>230500014</v>
      </c>
      <c r="C90" s="349" t="s">
        <v>219</v>
      </c>
      <c r="D90" s="349" t="s">
        <v>220</v>
      </c>
      <c r="E90" s="349"/>
      <c r="F90" s="350" t="s">
        <v>49</v>
      </c>
      <c r="G90" s="350">
        <v>108</v>
      </c>
      <c r="H90" s="216"/>
      <c r="I90" s="350" t="s">
        <v>50</v>
      </c>
      <c r="J90" s="351"/>
    </row>
    <row r="91" s="18" customFormat="1" ht="12.75" spans="1:10">
      <c r="A91" s="37"/>
      <c r="B91" s="348">
        <v>25</v>
      </c>
      <c r="C91" s="349" t="s">
        <v>221</v>
      </c>
      <c r="D91" s="349"/>
      <c r="E91" s="349" t="s">
        <v>222</v>
      </c>
      <c r="F91" s="350"/>
      <c r="G91" s="350"/>
      <c r="H91" s="216"/>
      <c r="I91" s="350" t="s">
        <v>41</v>
      </c>
      <c r="J91" s="351"/>
    </row>
    <row r="92" s="18" customFormat="1" ht="24" spans="1:10">
      <c r="A92" s="37"/>
      <c r="B92" s="348">
        <v>2501</v>
      </c>
      <c r="C92" s="349" t="s">
        <v>223</v>
      </c>
      <c r="D92" s="349"/>
      <c r="E92" s="349" t="s">
        <v>224</v>
      </c>
      <c r="F92" s="350"/>
      <c r="G92" s="350"/>
      <c r="H92" s="216"/>
      <c r="I92" s="350" t="s">
        <v>41</v>
      </c>
      <c r="J92" s="351"/>
    </row>
    <row r="93" s="18" customFormat="1" ht="12.75" spans="1:10">
      <c r="A93" s="37"/>
      <c r="B93" s="348">
        <v>250101</v>
      </c>
      <c r="C93" s="349" t="s">
        <v>225</v>
      </c>
      <c r="D93" s="349"/>
      <c r="E93" s="349"/>
      <c r="F93" s="350"/>
      <c r="G93" s="350"/>
      <c r="H93" s="216"/>
      <c r="I93" s="350" t="s">
        <v>41</v>
      </c>
      <c r="J93" s="351"/>
    </row>
    <row r="94" s="18" customFormat="1" ht="12.75" spans="1:10">
      <c r="A94" s="37" t="s">
        <v>226</v>
      </c>
      <c r="B94" s="348">
        <v>250101001</v>
      </c>
      <c r="C94" s="349" t="s">
        <v>227</v>
      </c>
      <c r="D94" s="349"/>
      <c r="E94" s="349"/>
      <c r="F94" s="350" t="s">
        <v>228</v>
      </c>
      <c r="G94" s="350">
        <v>1.8</v>
      </c>
      <c r="H94" s="216"/>
      <c r="I94" s="350" t="s">
        <v>50</v>
      </c>
      <c r="J94" s="351"/>
    </row>
    <row r="95" s="18" customFormat="1" ht="12.75" spans="1:10">
      <c r="A95" s="37" t="s">
        <v>226</v>
      </c>
      <c r="B95" s="348">
        <v>250101002</v>
      </c>
      <c r="C95" s="349" t="s">
        <v>229</v>
      </c>
      <c r="D95" s="349"/>
      <c r="E95" s="349"/>
      <c r="F95" s="350" t="s">
        <v>228</v>
      </c>
      <c r="G95" s="350">
        <v>1.8</v>
      </c>
      <c r="H95" s="216"/>
      <c r="I95" s="350" t="s">
        <v>50</v>
      </c>
      <c r="J95" s="351"/>
    </row>
    <row r="96" s="18" customFormat="1" ht="12.75" spans="1:10">
      <c r="A96" s="37" t="s">
        <v>226</v>
      </c>
      <c r="B96" s="348">
        <v>250101003</v>
      </c>
      <c r="C96" s="349" t="s">
        <v>230</v>
      </c>
      <c r="D96" s="349"/>
      <c r="E96" s="349"/>
      <c r="F96" s="350" t="s">
        <v>228</v>
      </c>
      <c r="G96" s="350">
        <v>2.4</v>
      </c>
      <c r="H96" s="216"/>
      <c r="I96" s="350" t="s">
        <v>50</v>
      </c>
      <c r="J96" s="351"/>
    </row>
    <row r="97" s="18" customFormat="1" ht="12.75" spans="1:10">
      <c r="A97" s="37" t="s">
        <v>226</v>
      </c>
      <c r="B97" s="348">
        <v>250101005</v>
      </c>
      <c r="C97" s="349" t="s">
        <v>231</v>
      </c>
      <c r="D97" s="349"/>
      <c r="E97" s="349"/>
      <c r="F97" s="350" t="s">
        <v>228</v>
      </c>
      <c r="G97" s="350">
        <v>2.7</v>
      </c>
      <c r="H97" s="216"/>
      <c r="I97" s="350" t="s">
        <v>50</v>
      </c>
      <c r="J97" s="351"/>
    </row>
    <row r="98" s="18" customFormat="1" ht="12.75" spans="1:10">
      <c r="A98" s="37" t="s">
        <v>226</v>
      </c>
      <c r="B98" s="348">
        <v>2501010051</v>
      </c>
      <c r="C98" s="349" t="s">
        <v>232</v>
      </c>
      <c r="D98" s="349" t="s">
        <v>233</v>
      </c>
      <c r="E98" s="349"/>
      <c r="F98" s="350" t="s">
        <v>228</v>
      </c>
      <c r="G98" s="350">
        <v>10.9</v>
      </c>
      <c r="H98" s="216"/>
      <c r="I98" s="350" t="s">
        <v>50</v>
      </c>
      <c r="J98" s="351"/>
    </row>
    <row r="99" s="18" customFormat="1" ht="12.75" spans="1:10">
      <c r="A99" s="37" t="s">
        <v>226</v>
      </c>
      <c r="B99" s="348">
        <v>250101006</v>
      </c>
      <c r="C99" s="349" t="s">
        <v>234</v>
      </c>
      <c r="D99" s="349"/>
      <c r="E99" s="349"/>
      <c r="F99" s="350" t="s">
        <v>228</v>
      </c>
      <c r="G99" s="350">
        <v>3.6</v>
      </c>
      <c r="H99" s="216"/>
      <c r="I99" s="350" t="s">
        <v>50</v>
      </c>
      <c r="J99" s="351"/>
    </row>
    <row r="100" s="18" customFormat="1" ht="12.75" spans="1:10">
      <c r="A100" s="37" t="s">
        <v>226</v>
      </c>
      <c r="B100" s="348">
        <v>250101007</v>
      </c>
      <c r="C100" s="349" t="s">
        <v>235</v>
      </c>
      <c r="D100" s="349"/>
      <c r="E100" s="349"/>
      <c r="F100" s="350" t="s">
        <v>228</v>
      </c>
      <c r="G100" s="350">
        <v>3.6</v>
      </c>
      <c r="H100" s="216"/>
      <c r="I100" s="350" t="s">
        <v>50</v>
      </c>
      <c r="J100" s="351"/>
    </row>
    <row r="101" s="18" customFormat="1" ht="12.75" spans="1:10">
      <c r="A101" s="37" t="s">
        <v>226</v>
      </c>
      <c r="B101" s="348">
        <v>250101008</v>
      </c>
      <c r="C101" s="349" t="s">
        <v>236</v>
      </c>
      <c r="D101" s="349"/>
      <c r="E101" s="349"/>
      <c r="F101" s="350" t="s">
        <v>228</v>
      </c>
      <c r="G101" s="350">
        <v>5</v>
      </c>
      <c r="H101" s="216"/>
      <c r="I101" s="350" t="s">
        <v>50</v>
      </c>
      <c r="J101" s="351"/>
    </row>
    <row r="102" s="18" customFormat="1" ht="12.75" spans="1:10">
      <c r="A102" s="37" t="s">
        <v>226</v>
      </c>
      <c r="B102" s="348">
        <v>250101009</v>
      </c>
      <c r="C102" s="349" t="s">
        <v>237</v>
      </c>
      <c r="D102" s="349"/>
      <c r="E102" s="349"/>
      <c r="F102" s="350" t="s">
        <v>228</v>
      </c>
      <c r="G102" s="350">
        <v>1.8</v>
      </c>
      <c r="H102" s="216"/>
      <c r="I102" s="350" t="s">
        <v>50</v>
      </c>
      <c r="J102" s="351"/>
    </row>
    <row r="103" s="18" customFormat="1" ht="12.75" spans="1:10">
      <c r="A103" s="37" t="s">
        <v>226</v>
      </c>
      <c r="B103" s="348">
        <v>250101010</v>
      </c>
      <c r="C103" s="349" t="s">
        <v>238</v>
      </c>
      <c r="D103" s="349"/>
      <c r="E103" s="349"/>
      <c r="F103" s="350" t="s">
        <v>228</v>
      </c>
      <c r="G103" s="350">
        <v>2.4</v>
      </c>
      <c r="H103" s="216"/>
      <c r="I103" s="350" t="s">
        <v>50</v>
      </c>
      <c r="J103" s="351"/>
    </row>
    <row r="104" s="18" customFormat="1" ht="12.75" spans="1:10">
      <c r="A104" s="37" t="s">
        <v>226</v>
      </c>
      <c r="B104" s="348">
        <v>250101011</v>
      </c>
      <c r="C104" s="349" t="s">
        <v>239</v>
      </c>
      <c r="D104" s="349"/>
      <c r="E104" s="349"/>
      <c r="F104" s="350" t="s">
        <v>228</v>
      </c>
      <c r="G104" s="350">
        <v>2.7</v>
      </c>
      <c r="H104" s="216"/>
      <c r="I104" s="350" t="s">
        <v>50</v>
      </c>
      <c r="J104" s="351"/>
    </row>
    <row r="105" s="18" customFormat="1" ht="12.75" spans="1:10">
      <c r="A105" s="37" t="s">
        <v>226</v>
      </c>
      <c r="B105" s="348">
        <v>250101012</v>
      </c>
      <c r="C105" s="349" t="s">
        <v>240</v>
      </c>
      <c r="D105" s="349"/>
      <c r="E105" s="349"/>
      <c r="F105" s="350" t="s">
        <v>228</v>
      </c>
      <c r="G105" s="350">
        <v>2.7</v>
      </c>
      <c r="H105" s="216"/>
      <c r="I105" s="350" t="s">
        <v>50</v>
      </c>
      <c r="J105" s="351"/>
    </row>
    <row r="106" s="18" customFormat="1" ht="12.75" spans="1:10">
      <c r="A106" s="37" t="s">
        <v>226</v>
      </c>
      <c r="B106" s="348">
        <v>250101013</v>
      </c>
      <c r="C106" s="349" t="s">
        <v>241</v>
      </c>
      <c r="D106" s="349"/>
      <c r="E106" s="349"/>
      <c r="F106" s="350" t="s">
        <v>228</v>
      </c>
      <c r="G106" s="350">
        <v>2.7</v>
      </c>
      <c r="H106" s="216"/>
      <c r="I106" s="350" t="s">
        <v>50</v>
      </c>
      <c r="J106" s="351"/>
    </row>
    <row r="107" s="18" customFormat="1" ht="12.75" spans="1:10">
      <c r="A107" s="37" t="s">
        <v>226</v>
      </c>
      <c r="B107" s="348">
        <v>250101014</v>
      </c>
      <c r="C107" s="349" t="s">
        <v>242</v>
      </c>
      <c r="D107" s="349"/>
      <c r="E107" s="349"/>
      <c r="F107" s="350" t="s">
        <v>228</v>
      </c>
      <c r="G107" s="350">
        <v>2.7</v>
      </c>
      <c r="H107" s="216"/>
      <c r="I107" s="350" t="s">
        <v>50</v>
      </c>
      <c r="J107" s="351"/>
    </row>
    <row r="108" s="18" customFormat="1" ht="12.75" spans="1:10">
      <c r="A108" s="37" t="s">
        <v>226</v>
      </c>
      <c r="B108" s="348">
        <v>250101015</v>
      </c>
      <c r="C108" s="349" t="s">
        <v>243</v>
      </c>
      <c r="D108" s="349"/>
      <c r="E108" s="349"/>
      <c r="F108" s="350" t="s">
        <v>228</v>
      </c>
      <c r="G108" s="350">
        <v>4</v>
      </c>
      <c r="H108" s="216"/>
      <c r="I108" s="350" t="s">
        <v>50</v>
      </c>
      <c r="J108" s="351"/>
    </row>
    <row r="109" s="18" customFormat="1" ht="12.75" spans="1:10">
      <c r="A109" s="37" t="s">
        <v>226</v>
      </c>
      <c r="B109" s="348">
        <v>250101016</v>
      </c>
      <c r="C109" s="349" t="s">
        <v>244</v>
      </c>
      <c r="D109" s="349"/>
      <c r="E109" s="349"/>
      <c r="F109" s="350" t="s">
        <v>228</v>
      </c>
      <c r="G109" s="350">
        <v>3.2</v>
      </c>
      <c r="H109" s="216"/>
      <c r="I109" s="350" t="s">
        <v>50</v>
      </c>
      <c r="J109" s="351"/>
    </row>
    <row r="110" s="18" customFormat="1" ht="12.75" spans="1:10">
      <c r="A110" s="37" t="s">
        <v>226</v>
      </c>
      <c r="B110" s="348">
        <v>250101017</v>
      </c>
      <c r="C110" s="349" t="s">
        <v>245</v>
      </c>
      <c r="D110" s="349"/>
      <c r="E110" s="349"/>
      <c r="F110" s="350" t="s">
        <v>228</v>
      </c>
      <c r="G110" s="350">
        <v>1.8</v>
      </c>
      <c r="H110" s="216"/>
      <c r="I110" s="350" t="s">
        <v>50</v>
      </c>
      <c r="J110" s="351"/>
    </row>
    <row r="111" s="18" customFormat="1" ht="12.75" spans="1:10">
      <c r="A111" s="352"/>
      <c r="B111" s="357">
        <v>250101018</v>
      </c>
      <c r="C111" s="223" t="s">
        <v>246</v>
      </c>
      <c r="D111" s="228" t="s">
        <v>247</v>
      </c>
      <c r="E111" s="359"/>
      <c r="F111" s="34"/>
      <c r="G111" s="350"/>
      <c r="H111" s="216" t="s">
        <v>41</v>
      </c>
      <c r="I111" s="34" t="s">
        <v>41</v>
      </c>
      <c r="J111" s="34"/>
    </row>
    <row r="112" s="18" customFormat="1" ht="12.75" spans="1:10">
      <c r="A112" s="37" t="s">
        <v>226</v>
      </c>
      <c r="B112" s="348">
        <v>2501010180</v>
      </c>
      <c r="C112" s="349" t="s">
        <v>246</v>
      </c>
      <c r="D112" s="349" t="s">
        <v>248</v>
      </c>
      <c r="E112" s="349"/>
      <c r="F112" s="350" t="s">
        <v>49</v>
      </c>
      <c r="G112" s="350">
        <v>7.2</v>
      </c>
      <c r="H112" s="216"/>
      <c r="I112" s="350" t="s">
        <v>50</v>
      </c>
      <c r="J112" s="351"/>
    </row>
    <row r="113" s="18" customFormat="1" ht="12.75" spans="1:10">
      <c r="A113" s="37" t="s">
        <v>226</v>
      </c>
      <c r="B113" s="348">
        <v>2501010181</v>
      </c>
      <c r="C113" s="349" t="s">
        <v>246</v>
      </c>
      <c r="D113" s="349" t="s">
        <v>249</v>
      </c>
      <c r="E113" s="349"/>
      <c r="F113" s="350" t="s">
        <v>49</v>
      </c>
      <c r="G113" s="350">
        <v>11.2</v>
      </c>
      <c r="H113" s="216"/>
      <c r="I113" s="350" t="s">
        <v>50</v>
      </c>
      <c r="J113" s="351"/>
    </row>
    <row r="114" s="18" customFormat="1" ht="12.75" spans="1:10">
      <c r="A114" s="37" t="s">
        <v>226</v>
      </c>
      <c r="B114" s="348">
        <v>2501010182</v>
      </c>
      <c r="C114" s="349" t="s">
        <v>246</v>
      </c>
      <c r="D114" s="349" t="s">
        <v>250</v>
      </c>
      <c r="E114" s="349"/>
      <c r="F114" s="350" t="s">
        <v>49</v>
      </c>
      <c r="G114" s="350">
        <v>17.1</v>
      </c>
      <c r="H114" s="216"/>
      <c r="I114" s="350" t="s">
        <v>50</v>
      </c>
      <c r="J114" s="351"/>
    </row>
    <row r="115" s="18" customFormat="1" ht="12.75" spans="1:10">
      <c r="A115" s="37" t="s">
        <v>226</v>
      </c>
      <c r="B115" s="348">
        <v>250101020</v>
      </c>
      <c r="C115" s="349" t="s">
        <v>251</v>
      </c>
      <c r="D115" s="349"/>
      <c r="E115" s="349"/>
      <c r="F115" s="350" t="s">
        <v>228</v>
      </c>
      <c r="G115" s="350">
        <v>2.7</v>
      </c>
      <c r="H115" s="216"/>
      <c r="I115" s="350" t="s">
        <v>50</v>
      </c>
      <c r="J115" s="351"/>
    </row>
    <row r="116" s="18" customFormat="1" ht="12.75" spans="1:10">
      <c r="A116" s="37" t="s">
        <v>226</v>
      </c>
      <c r="B116" s="348">
        <v>250101021</v>
      </c>
      <c r="C116" s="349" t="s">
        <v>252</v>
      </c>
      <c r="D116" s="349"/>
      <c r="E116" s="349"/>
      <c r="F116" s="350" t="s">
        <v>228</v>
      </c>
      <c r="G116" s="350">
        <v>9.3</v>
      </c>
      <c r="H116" s="216"/>
      <c r="I116" s="350" t="s">
        <v>50</v>
      </c>
      <c r="J116" s="351"/>
    </row>
    <row r="117" s="18" customFormat="1" ht="12.75" spans="1:10">
      <c r="A117" s="37" t="s">
        <v>226</v>
      </c>
      <c r="B117" s="348">
        <v>250101022</v>
      </c>
      <c r="C117" s="349" t="s">
        <v>253</v>
      </c>
      <c r="D117" s="349"/>
      <c r="E117" s="349"/>
      <c r="F117" s="350" t="s">
        <v>228</v>
      </c>
      <c r="G117" s="350">
        <v>7.2</v>
      </c>
      <c r="H117" s="216"/>
      <c r="I117" s="350" t="s">
        <v>50</v>
      </c>
      <c r="J117" s="351"/>
    </row>
    <row r="118" s="18" customFormat="1" ht="12.75" spans="1:10">
      <c r="A118" s="37" t="s">
        <v>226</v>
      </c>
      <c r="B118" s="348">
        <v>250101023</v>
      </c>
      <c r="C118" s="349" t="s">
        <v>254</v>
      </c>
      <c r="D118" s="349"/>
      <c r="E118" s="349"/>
      <c r="F118" s="350" t="s">
        <v>228</v>
      </c>
      <c r="G118" s="350">
        <v>8.1</v>
      </c>
      <c r="H118" s="216"/>
      <c r="I118" s="350" t="s">
        <v>50</v>
      </c>
      <c r="J118" s="351"/>
    </row>
    <row r="119" s="18" customFormat="1" ht="24" spans="1:10">
      <c r="A119" s="37" t="s">
        <v>226</v>
      </c>
      <c r="B119" s="348">
        <v>250101024</v>
      </c>
      <c r="C119" s="349" t="s">
        <v>255</v>
      </c>
      <c r="D119" s="349" t="s">
        <v>256</v>
      </c>
      <c r="E119" s="349"/>
      <c r="F119" s="350" t="s">
        <v>228</v>
      </c>
      <c r="G119" s="350">
        <v>35</v>
      </c>
      <c r="H119" s="216"/>
      <c r="I119" s="350" t="s">
        <v>50</v>
      </c>
      <c r="J119" s="351"/>
    </row>
    <row r="120" s="18" customFormat="1" ht="12.75" spans="1:10">
      <c r="A120" s="37" t="s">
        <v>226</v>
      </c>
      <c r="B120" s="348" t="s">
        <v>257</v>
      </c>
      <c r="C120" s="349" t="s">
        <v>236</v>
      </c>
      <c r="D120" s="349" t="s">
        <v>258</v>
      </c>
      <c r="E120" s="349"/>
      <c r="F120" s="350" t="s">
        <v>228</v>
      </c>
      <c r="G120" s="350">
        <v>10.9</v>
      </c>
      <c r="H120" s="216"/>
      <c r="I120" s="350" t="s">
        <v>50</v>
      </c>
      <c r="J120" s="351"/>
    </row>
    <row r="121" s="18" customFormat="1" ht="12.75" spans="1:10">
      <c r="A121" s="37"/>
      <c r="B121" s="348">
        <v>250102</v>
      </c>
      <c r="C121" s="349" t="s">
        <v>259</v>
      </c>
      <c r="D121" s="349"/>
      <c r="E121" s="349"/>
      <c r="F121" s="350"/>
      <c r="G121" s="350"/>
      <c r="H121" s="216"/>
      <c r="I121" s="350" t="s">
        <v>41</v>
      </c>
      <c r="J121" s="351"/>
    </row>
    <row r="122" s="18" customFormat="1" ht="24" spans="1:10">
      <c r="A122" s="37" t="s">
        <v>226</v>
      </c>
      <c r="B122" s="348">
        <v>250102001</v>
      </c>
      <c r="C122" s="349" t="s">
        <v>260</v>
      </c>
      <c r="D122" s="349" t="s">
        <v>261</v>
      </c>
      <c r="E122" s="349"/>
      <c r="F122" s="350" t="s">
        <v>49</v>
      </c>
      <c r="G122" s="350">
        <v>3.6</v>
      </c>
      <c r="H122" s="216"/>
      <c r="I122" s="350" t="s">
        <v>50</v>
      </c>
      <c r="J122" s="351"/>
    </row>
    <row r="123" s="18" customFormat="1" ht="12.75" spans="1:10">
      <c r="A123" s="37" t="s">
        <v>226</v>
      </c>
      <c r="B123" s="348">
        <v>250102002</v>
      </c>
      <c r="C123" s="349" t="s">
        <v>262</v>
      </c>
      <c r="D123" s="349"/>
      <c r="E123" s="349"/>
      <c r="F123" s="350" t="s">
        <v>228</v>
      </c>
      <c r="G123" s="350">
        <v>0.9</v>
      </c>
      <c r="H123" s="216"/>
      <c r="I123" s="350" t="s">
        <v>50</v>
      </c>
      <c r="J123" s="351"/>
    </row>
    <row r="124" s="18" customFormat="1" ht="12.75" spans="1:10">
      <c r="A124" s="37" t="s">
        <v>226</v>
      </c>
      <c r="B124" s="348">
        <v>250102003</v>
      </c>
      <c r="C124" s="349" t="s">
        <v>263</v>
      </c>
      <c r="D124" s="349"/>
      <c r="E124" s="349"/>
      <c r="F124" s="350" t="s">
        <v>228</v>
      </c>
      <c r="G124" s="350">
        <v>0.9</v>
      </c>
      <c r="H124" s="216"/>
      <c r="I124" s="350" t="s">
        <v>50</v>
      </c>
      <c r="J124" s="351"/>
    </row>
    <row r="125" s="18" customFormat="1" ht="12.75" spans="1:10">
      <c r="A125" s="37" t="s">
        <v>226</v>
      </c>
      <c r="B125" s="348">
        <v>250102004</v>
      </c>
      <c r="C125" s="349" t="s">
        <v>264</v>
      </c>
      <c r="D125" s="349" t="s">
        <v>265</v>
      </c>
      <c r="E125" s="349"/>
      <c r="F125" s="350" t="s">
        <v>228</v>
      </c>
      <c r="G125" s="350">
        <v>3.6</v>
      </c>
      <c r="H125" s="216"/>
      <c r="I125" s="350" t="s">
        <v>50</v>
      </c>
      <c r="J125" s="351"/>
    </row>
    <row r="126" s="18" customFormat="1" ht="12.75" spans="1:10">
      <c r="A126" s="37" t="s">
        <v>226</v>
      </c>
      <c r="B126" s="348">
        <v>250102005</v>
      </c>
      <c r="C126" s="349" t="s">
        <v>266</v>
      </c>
      <c r="D126" s="349"/>
      <c r="E126" s="349"/>
      <c r="F126" s="350" t="s">
        <v>228</v>
      </c>
      <c r="G126" s="350">
        <v>1.6</v>
      </c>
      <c r="H126" s="216"/>
      <c r="I126" s="350" t="s">
        <v>50</v>
      </c>
      <c r="J126" s="351"/>
    </row>
    <row r="127" s="18" customFormat="1" ht="12.75" spans="1:10">
      <c r="A127" s="37" t="s">
        <v>226</v>
      </c>
      <c r="B127" s="348">
        <v>250102006</v>
      </c>
      <c r="C127" s="349" t="s">
        <v>267</v>
      </c>
      <c r="D127" s="349"/>
      <c r="E127" s="349"/>
      <c r="F127" s="350" t="s">
        <v>228</v>
      </c>
      <c r="G127" s="350">
        <v>4</v>
      </c>
      <c r="H127" s="216"/>
      <c r="I127" s="350" t="s">
        <v>50</v>
      </c>
      <c r="J127" s="351"/>
    </row>
    <row r="128" s="18" customFormat="1" ht="12.75" spans="1:10">
      <c r="A128" s="37" t="s">
        <v>226</v>
      </c>
      <c r="B128" s="348">
        <v>250102007</v>
      </c>
      <c r="C128" s="349" t="s">
        <v>268</v>
      </c>
      <c r="D128" s="349"/>
      <c r="E128" s="349"/>
      <c r="F128" s="350" t="s">
        <v>228</v>
      </c>
      <c r="G128" s="350">
        <v>2.4</v>
      </c>
      <c r="H128" s="216"/>
      <c r="I128" s="350" t="s">
        <v>50</v>
      </c>
      <c r="J128" s="351"/>
    </row>
    <row r="129" s="18" customFormat="1" ht="60" spans="1:10">
      <c r="A129" s="37" t="s">
        <v>226</v>
      </c>
      <c r="B129" s="348">
        <v>250102039</v>
      </c>
      <c r="C129" s="349" t="s">
        <v>269</v>
      </c>
      <c r="D129" s="349" t="s">
        <v>270</v>
      </c>
      <c r="E129" s="349"/>
      <c r="F129" s="350" t="s">
        <v>49</v>
      </c>
      <c r="G129" s="350">
        <v>55.1</v>
      </c>
      <c r="H129" s="216"/>
      <c r="I129" s="350" t="s">
        <v>34</v>
      </c>
      <c r="J129" s="351"/>
    </row>
    <row r="130" s="18" customFormat="1" ht="24" spans="1:10">
      <c r="A130" s="37" t="s">
        <v>226</v>
      </c>
      <c r="B130" s="348">
        <v>2501020071</v>
      </c>
      <c r="C130" s="349" t="s">
        <v>271</v>
      </c>
      <c r="D130" s="349" t="s">
        <v>272</v>
      </c>
      <c r="E130" s="349"/>
      <c r="F130" s="350" t="s">
        <v>228</v>
      </c>
      <c r="G130" s="350">
        <v>80.9</v>
      </c>
      <c r="H130" s="216"/>
      <c r="I130" s="350" t="s">
        <v>50</v>
      </c>
      <c r="J130" s="351"/>
    </row>
    <row r="131" s="18" customFormat="1" ht="12.75" spans="1:10">
      <c r="A131" s="37" t="s">
        <v>226</v>
      </c>
      <c r="B131" s="348">
        <v>250102008</v>
      </c>
      <c r="C131" s="349" t="s">
        <v>273</v>
      </c>
      <c r="D131" s="349"/>
      <c r="E131" s="349"/>
      <c r="F131" s="350" t="s">
        <v>228</v>
      </c>
      <c r="G131" s="350">
        <v>2.7</v>
      </c>
      <c r="H131" s="216"/>
      <c r="I131" s="350" t="s">
        <v>50</v>
      </c>
      <c r="J131" s="351"/>
    </row>
    <row r="132" s="18" customFormat="1" ht="12.75" spans="1:10">
      <c r="A132" s="37" t="s">
        <v>226</v>
      </c>
      <c r="B132" s="348">
        <v>250102009</v>
      </c>
      <c r="C132" s="349" t="s">
        <v>274</v>
      </c>
      <c r="D132" s="349"/>
      <c r="E132" s="349"/>
      <c r="F132" s="350" t="s">
        <v>228</v>
      </c>
      <c r="G132" s="350">
        <v>2.7</v>
      </c>
      <c r="H132" s="216"/>
      <c r="I132" s="350" t="s">
        <v>50</v>
      </c>
      <c r="J132" s="351"/>
    </row>
    <row r="133" s="18" customFormat="1" ht="12.75" spans="1:10">
      <c r="A133" s="37" t="s">
        <v>226</v>
      </c>
      <c r="B133" s="348">
        <v>250102010</v>
      </c>
      <c r="C133" s="349" t="s">
        <v>275</v>
      </c>
      <c r="D133" s="349"/>
      <c r="E133" s="349"/>
      <c r="F133" s="350" t="s">
        <v>228</v>
      </c>
      <c r="G133" s="350">
        <v>1.8</v>
      </c>
      <c r="H133" s="216"/>
      <c r="I133" s="350" t="s">
        <v>50</v>
      </c>
      <c r="J133" s="351"/>
    </row>
    <row r="134" s="18" customFormat="1" ht="12.75" spans="1:10">
      <c r="A134" s="37" t="s">
        <v>226</v>
      </c>
      <c r="B134" s="348">
        <v>250102011</v>
      </c>
      <c r="C134" s="349" t="s">
        <v>276</v>
      </c>
      <c r="D134" s="349"/>
      <c r="E134" s="349"/>
      <c r="F134" s="350" t="s">
        <v>228</v>
      </c>
      <c r="G134" s="350">
        <v>3.6</v>
      </c>
      <c r="H134" s="216"/>
      <c r="I134" s="350" t="s">
        <v>50</v>
      </c>
      <c r="J134" s="351"/>
    </row>
    <row r="135" s="18" customFormat="1" ht="12.75" spans="1:10">
      <c r="A135" s="37" t="s">
        <v>226</v>
      </c>
      <c r="B135" s="348">
        <v>250102012</v>
      </c>
      <c r="C135" s="349" t="s">
        <v>277</v>
      </c>
      <c r="D135" s="349"/>
      <c r="E135" s="349"/>
      <c r="F135" s="350" t="s">
        <v>228</v>
      </c>
      <c r="G135" s="350">
        <v>2.7</v>
      </c>
      <c r="H135" s="216"/>
      <c r="I135" s="350" t="s">
        <v>50</v>
      </c>
      <c r="J135" s="351"/>
    </row>
    <row r="136" s="18" customFormat="1" ht="12.75" spans="1:10">
      <c r="A136" s="37" t="s">
        <v>226</v>
      </c>
      <c r="B136" s="348">
        <v>250102013</v>
      </c>
      <c r="C136" s="349" t="s">
        <v>278</v>
      </c>
      <c r="D136" s="349" t="s">
        <v>279</v>
      </c>
      <c r="E136" s="349"/>
      <c r="F136" s="350" t="s">
        <v>228</v>
      </c>
      <c r="G136" s="350">
        <v>3.6</v>
      </c>
      <c r="H136" s="216"/>
      <c r="I136" s="350" t="s">
        <v>50</v>
      </c>
      <c r="J136" s="351"/>
    </row>
    <row r="137" s="18" customFormat="1" ht="12.75" spans="1:10">
      <c r="A137" s="37" t="s">
        <v>226</v>
      </c>
      <c r="B137" s="348">
        <v>250102014</v>
      </c>
      <c r="C137" s="349" t="s">
        <v>280</v>
      </c>
      <c r="D137" s="349"/>
      <c r="E137" s="349"/>
      <c r="F137" s="350" t="s">
        <v>228</v>
      </c>
      <c r="G137" s="350">
        <v>4.5</v>
      </c>
      <c r="H137" s="216"/>
      <c r="I137" s="350" t="s">
        <v>50</v>
      </c>
      <c r="J137" s="351"/>
    </row>
    <row r="138" s="18" customFormat="1" ht="12.75" spans="1:10">
      <c r="A138" s="37" t="s">
        <v>226</v>
      </c>
      <c r="B138" s="348">
        <v>250102015</v>
      </c>
      <c r="C138" s="349" t="s">
        <v>281</v>
      </c>
      <c r="D138" s="349"/>
      <c r="E138" s="349"/>
      <c r="F138" s="350" t="s">
        <v>228</v>
      </c>
      <c r="G138" s="350">
        <v>3.6</v>
      </c>
      <c r="H138" s="216"/>
      <c r="I138" s="350" t="s">
        <v>50</v>
      </c>
      <c r="J138" s="351"/>
    </row>
    <row r="139" s="18" customFormat="1" ht="12.75" spans="1:10">
      <c r="A139" s="37" t="s">
        <v>226</v>
      </c>
      <c r="B139" s="348">
        <v>250102016</v>
      </c>
      <c r="C139" s="349" t="s">
        <v>282</v>
      </c>
      <c r="D139" s="349"/>
      <c r="E139" s="349"/>
      <c r="F139" s="350" t="s">
        <v>228</v>
      </c>
      <c r="G139" s="350">
        <v>3.6</v>
      </c>
      <c r="H139" s="216"/>
      <c r="I139" s="350" t="s">
        <v>50</v>
      </c>
      <c r="J139" s="351"/>
    </row>
    <row r="140" s="18" customFormat="1" ht="12.75" spans="1:10">
      <c r="A140" s="37" t="s">
        <v>226</v>
      </c>
      <c r="B140" s="348">
        <v>250102017</v>
      </c>
      <c r="C140" s="349" t="s">
        <v>283</v>
      </c>
      <c r="D140" s="349"/>
      <c r="E140" s="349"/>
      <c r="F140" s="350" t="s">
        <v>228</v>
      </c>
      <c r="G140" s="350">
        <v>3.6</v>
      </c>
      <c r="H140" s="216"/>
      <c r="I140" s="350" t="s">
        <v>50</v>
      </c>
      <c r="J140" s="351"/>
    </row>
    <row r="141" s="18" customFormat="1" ht="12.75" spans="1:10">
      <c r="A141" s="37" t="s">
        <v>226</v>
      </c>
      <c r="B141" s="348">
        <v>2501020171</v>
      </c>
      <c r="C141" s="349" t="s">
        <v>284</v>
      </c>
      <c r="D141" s="349"/>
      <c r="E141" s="349"/>
      <c r="F141" s="350" t="s">
        <v>228</v>
      </c>
      <c r="G141" s="350">
        <v>19.3</v>
      </c>
      <c r="H141" s="216"/>
      <c r="I141" s="350" t="s">
        <v>50</v>
      </c>
      <c r="J141" s="351"/>
    </row>
    <row r="142" s="18" customFormat="1" ht="12.75" spans="1:10">
      <c r="A142" s="37" t="s">
        <v>226</v>
      </c>
      <c r="B142" s="348">
        <v>250102018</v>
      </c>
      <c r="C142" s="349" t="s">
        <v>285</v>
      </c>
      <c r="D142" s="349"/>
      <c r="E142" s="349"/>
      <c r="F142" s="350" t="s">
        <v>228</v>
      </c>
      <c r="G142" s="350">
        <v>3.2</v>
      </c>
      <c r="H142" s="216"/>
      <c r="I142" s="350" t="s">
        <v>50</v>
      </c>
      <c r="J142" s="351"/>
    </row>
    <row r="143" s="18" customFormat="1" ht="12.75" spans="1:10">
      <c r="A143" s="37" t="s">
        <v>226</v>
      </c>
      <c r="B143" s="348">
        <v>250102020</v>
      </c>
      <c r="C143" s="349" t="s">
        <v>286</v>
      </c>
      <c r="D143" s="349"/>
      <c r="E143" s="349"/>
      <c r="F143" s="350" t="s">
        <v>228</v>
      </c>
      <c r="G143" s="350">
        <v>3.2</v>
      </c>
      <c r="H143" s="216"/>
      <c r="I143" s="350" t="s">
        <v>50</v>
      </c>
      <c r="J143" s="351"/>
    </row>
    <row r="144" s="18" customFormat="1" ht="12.75" spans="1:10">
      <c r="A144" s="37" t="s">
        <v>226</v>
      </c>
      <c r="B144" s="348">
        <v>250102021</v>
      </c>
      <c r="C144" s="349" t="s">
        <v>287</v>
      </c>
      <c r="D144" s="349"/>
      <c r="E144" s="349"/>
      <c r="F144" s="350" t="s">
        <v>228</v>
      </c>
      <c r="G144" s="350">
        <v>4</v>
      </c>
      <c r="H144" s="216"/>
      <c r="I144" s="350" t="s">
        <v>50</v>
      </c>
      <c r="J144" s="351"/>
    </row>
    <row r="145" s="18" customFormat="1" ht="24" spans="1:10">
      <c r="A145" s="37" t="s">
        <v>226</v>
      </c>
      <c r="B145" s="348">
        <v>250102022</v>
      </c>
      <c r="C145" s="349" t="s">
        <v>288</v>
      </c>
      <c r="D145" s="349"/>
      <c r="E145" s="349"/>
      <c r="F145" s="350" t="s">
        <v>228</v>
      </c>
      <c r="G145" s="350">
        <v>3.2</v>
      </c>
      <c r="H145" s="216"/>
      <c r="I145" s="350" t="s">
        <v>24</v>
      </c>
      <c r="J145" s="351"/>
    </row>
    <row r="146" s="18" customFormat="1" ht="12.75" spans="1:10">
      <c r="A146" s="37" t="s">
        <v>226</v>
      </c>
      <c r="B146" s="348">
        <v>250102023</v>
      </c>
      <c r="C146" s="349" t="s">
        <v>289</v>
      </c>
      <c r="D146" s="349"/>
      <c r="E146" s="349"/>
      <c r="F146" s="350" t="s">
        <v>228</v>
      </c>
      <c r="G146" s="350">
        <v>1.8</v>
      </c>
      <c r="H146" s="216"/>
      <c r="I146" s="350" t="s">
        <v>50</v>
      </c>
      <c r="J146" s="351"/>
    </row>
    <row r="147" s="18" customFormat="1" ht="12.75" spans="1:10">
      <c r="A147" s="37" t="s">
        <v>226</v>
      </c>
      <c r="B147" s="348">
        <v>250102024</v>
      </c>
      <c r="C147" s="349" t="s">
        <v>290</v>
      </c>
      <c r="D147" s="349"/>
      <c r="E147" s="349"/>
      <c r="F147" s="350" t="s">
        <v>228</v>
      </c>
      <c r="G147" s="350">
        <v>4</v>
      </c>
      <c r="H147" s="216"/>
      <c r="I147" s="350" t="s">
        <v>50</v>
      </c>
      <c r="J147" s="351"/>
    </row>
    <row r="148" s="18" customFormat="1" ht="12.75" spans="1:10">
      <c r="A148" s="37" t="s">
        <v>226</v>
      </c>
      <c r="B148" s="348">
        <v>250102025</v>
      </c>
      <c r="C148" s="349" t="s">
        <v>291</v>
      </c>
      <c r="D148" s="349"/>
      <c r="E148" s="349"/>
      <c r="F148" s="350" t="s">
        <v>228</v>
      </c>
      <c r="G148" s="350">
        <v>3.2</v>
      </c>
      <c r="H148" s="216"/>
      <c r="I148" s="350" t="s">
        <v>50</v>
      </c>
      <c r="J148" s="351"/>
    </row>
    <row r="149" s="18" customFormat="1" ht="12.75" spans="1:10">
      <c r="A149" s="37" t="s">
        <v>226</v>
      </c>
      <c r="B149" s="348">
        <v>250102026</v>
      </c>
      <c r="C149" s="349" t="s">
        <v>292</v>
      </c>
      <c r="D149" s="349"/>
      <c r="E149" s="349"/>
      <c r="F149" s="350" t="s">
        <v>228</v>
      </c>
      <c r="G149" s="350">
        <v>4</v>
      </c>
      <c r="H149" s="216"/>
      <c r="I149" s="350" t="s">
        <v>50</v>
      </c>
      <c r="J149" s="351"/>
    </row>
    <row r="150" s="18" customFormat="1" ht="12.75" spans="1:10">
      <c r="A150" s="37" t="s">
        <v>226</v>
      </c>
      <c r="B150" s="348">
        <v>250102027</v>
      </c>
      <c r="C150" s="349" t="s">
        <v>293</v>
      </c>
      <c r="D150" s="349"/>
      <c r="E150" s="349"/>
      <c r="F150" s="350" t="s">
        <v>228</v>
      </c>
      <c r="G150" s="350">
        <v>3.2</v>
      </c>
      <c r="H150" s="216"/>
      <c r="I150" s="350" t="s">
        <v>50</v>
      </c>
      <c r="J150" s="351"/>
    </row>
    <row r="151" s="18" customFormat="1" ht="12.75" spans="1:10">
      <c r="A151" s="37" t="s">
        <v>226</v>
      </c>
      <c r="B151" s="348">
        <v>250102028</v>
      </c>
      <c r="C151" s="349" t="s">
        <v>294</v>
      </c>
      <c r="D151" s="349"/>
      <c r="E151" s="349"/>
      <c r="F151" s="350" t="s">
        <v>228</v>
      </c>
      <c r="G151" s="350">
        <v>3.2</v>
      </c>
      <c r="H151" s="216"/>
      <c r="I151" s="350" t="s">
        <v>50</v>
      </c>
      <c r="J151" s="351"/>
    </row>
    <row r="152" s="18" customFormat="1" ht="12.75" spans="1:10">
      <c r="A152" s="37" t="s">
        <v>226</v>
      </c>
      <c r="B152" s="348">
        <v>250102029</v>
      </c>
      <c r="C152" s="349" t="s">
        <v>295</v>
      </c>
      <c r="D152" s="349"/>
      <c r="E152" s="349"/>
      <c r="F152" s="350" t="s">
        <v>228</v>
      </c>
      <c r="G152" s="350">
        <v>3.2</v>
      </c>
      <c r="H152" s="216"/>
      <c r="I152" s="350" t="s">
        <v>50</v>
      </c>
      <c r="J152" s="351"/>
    </row>
    <row r="153" s="18" customFormat="1" ht="12.75" spans="1:10">
      <c r="A153" s="37" t="s">
        <v>226</v>
      </c>
      <c r="B153" s="348">
        <v>250102030</v>
      </c>
      <c r="C153" s="349" t="s">
        <v>296</v>
      </c>
      <c r="D153" s="349"/>
      <c r="E153" s="349"/>
      <c r="F153" s="350" t="s">
        <v>228</v>
      </c>
      <c r="G153" s="350">
        <v>3.2</v>
      </c>
      <c r="H153" s="216"/>
      <c r="I153" s="350" t="s">
        <v>50</v>
      </c>
      <c r="J153" s="351"/>
    </row>
    <row r="154" s="18" customFormat="1" ht="12.75" spans="1:10">
      <c r="A154" s="37" t="s">
        <v>226</v>
      </c>
      <c r="B154" s="348">
        <v>250102031</v>
      </c>
      <c r="C154" s="349" t="s">
        <v>297</v>
      </c>
      <c r="D154" s="349"/>
      <c r="E154" s="349"/>
      <c r="F154" s="350" t="s">
        <v>228</v>
      </c>
      <c r="G154" s="350">
        <v>3.2</v>
      </c>
      <c r="H154" s="216"/>
      <c r="I154" s="350" t="s">
        <v>50</v>
      </c>
      <c r="J154" s="351"/>
    </row>
    <row r="155" s="18" customFormat="1" ht="12.75" spans="1:10">
      <c r="A155" s="37" t="s">
        <v>226</v>
      </c>
      <c r="B155" s="348">
        <v>250102032</v>
      </c>
      <c r="C155" s="349" t="s">
        <v>298</v>
      </c>
      <c r="D155" s="349"/>
      <c r="E155" s="349"/>
      <c r="F155" s="350" t="s">
        <v>228</v>
      </c>
      <c r="G155" s="350">
        <v>3.2</v>
      </c>
      <c r="H155" s="216"/>
      <c r="I155" s="350" t="s">
        <v>50</v>
      </c>
      <c r="J155" s="351"/>
    </row>
    <row r="156" s="18" customFormat="1" ht="12.75" spans="1:10">
      <c r="A156" s="37" t="s">
        <v>226</v>
      </c>
      <c r="B156" s="348">
        <v>250102033</v>
      </c>
      <c r="C156" s="349" t="s">
        <v>299</v>
      </c>
      <c r="D156" s="349"/>
      <c r="E156" s="349"/>
      <c r="F156" s="350" t="s">
        <v>228</v>
      </c>
      <c r="G156" s="350">
        <v>3.2</v>
      </c>
      <c r="H156" s="216"/>
      <c r="I156" s="350" t="s">
        <v>50</v>
      </c>
      <c r="J156" s="351"/>
    </row>
    <row r="157" s="18" customFormat="1" ht="12.75" spans="1:10">
      <c r="A157" s="37" t="s">
        <v>226</v>
      </c>
      <c r="B157" s="348">
        <v>250102034</v>
      </c>
      <c r="C157" s="349" t="s">
        <v>300</v>
      </c>
      <c r="D157" s="349"/>
      <c r="E157" s="349"/>
      <c r="F157" s="350" t="s">
        <v>228</v>
      </c>
      <c r="G157" s="350">
        <v>4</v>
      </c>
      <c r="H157" s="216"/>
      <c r="I157" s="350" t="s">
        <v>50</v>
      </c>
      <c r="J157" s="351"/>
    </row>
    <row r="158" s="18" customFormat="1" ht="12.75" spans="1:10">
      <c r="A158" s="37" t="s">
        <v>226</v>
      </c>
      <c r="B158" s="348">
        <v>250102035</v>
      </c>
      <c r="C158" s="349" t="s">
        <v>301</v>
      </c>
      <c r="D158" s="349" t="s">
        <v>302</v>
      </c>
      <c r="E158" s="349"/>
      <c r="F158" s="350" t="s">
        <v>49</v>
      </c>
      <c r="G158" s="350">
        <v>7</v>
      </c>
      <c r="H158" s="216"/>
      <c r="I158" s="350" t="s">
        <v>50</v>
      </c>
      <c r="J158" s="351"/>
    </row>
    <row r="159" s="18" customFormat="1" ht="24" spans="1:10">
      <c r="A159" s="37" t="s">
        <v>226</v>
      </c>
      <c r="B159" s="348">
        <v>2501020351</v>
      </c>
      <c r="C159" s="349" t="s">
        <v>303</v>
      </c>
      <c r="D159" s="349" t="s">
        <v>304</v>
      </c>
      <c r="E159" s="349"/>
      <c r="F159" s="350" t="s">
        <v>49</v>
      </c>
      <c r="G159" s="350">
        <v>18</v>
      </c>
      <c r="H159" s="216" t="s">
        <v>305</v>
      </c>
      <c r="I159" s="350" t="s">
        <v>50</v>
      </c>
      <c r="J159" s="351"/>
    </row>
    <row r="160" s="18" customFormat="1" ht="24" spans="1:10">
      <c r="A160" s="37" t="s">
        <v>226</v>
      </c>
      <c r="B160" s="348">
        <v>250102036</v>
      </c>
      <c r="C160" s="349" t="s">
        <v>306</v>
      </c>
      <c r="D160" s="349" t="s">
        <v>307</v>
      </c>
      <c r="E160" s="349"/>
      <c r="F160" s="350" t="s">
        <v>228</v>
      </c>
      <c r="G160" s="350">
        <v>11</v>
      </c>
      <c r="H160" s="216"/>
      <c r="I160" s="350" t="s">
        <v>50</v>
      </c>
      <c r="J160" s="351"/>
    </row>
    <row r="161" s="18" customFormat="1" ht="12.75" spans="1:10">
      <c r="A161" s="37" t="s">
        <v>226</v>
      </c>
      <c r="B161" s="348">
        <v>250102037</v>
      </c>
      <c r="C161" s="349" t="s">
        <v>308</v>
      </c>
      <c r="D161" s="349"/>
      <c r="E161" s="349"/>
      <c r="F161" s="350" t="s">
        <v>228</v>
      </c>
      <c r="G161" s="350">
        <v>11.7</v>
      </c>
      <c r="H161" s="216"/>
      <c r="I161" s="350" t="s">
        <v>50</v>
      </c>
      <c r="J161" s="351"/>
    </row>
    <row r="162" s="18" customFormat="1" ht="24" spans="1:10">
      <c r="A162" s="37" t="s">
        <v>226</v>
      </c>
      <c r="B162" s="348">
        <v>250102038</v>
      </c>
      <c r="C162" s="349" t="s">
        <v>309</v>
      </c>
      <c r="D162" s="349"/>
      <c r="E162" s="349"/>
      <c r="F162" s="350" t="s">
        <v>49</v>
      </c>
      <c r="G162" s="350">
        <v>46.4</v>
      </c>
      <c r="H162" s="216"/>
      <c r="I162" s="350" t="s">
        <v>50</v>
      </c>
      <c r="J162" s="351"/>
    </row>
    <row r="163" s="18" customFormat="1" ht="12.75" spans="1:10">
      <c r="A163" s="37"/>
      <c r="B163" s="348">
        <v>250103</v>
      </c>
      <c r="C163" s="349" t="s">
        <v>310</v>
      </c>
      <c r="D163" s="349"/>
      <c r="E163" s="349"/>
      <c r="F163" s="350"/>
      <c r="G163" s="350"/>
      <c r="H163" s="216"/>
      <c r="I163" s="350" t="s">
        <v>41</v>
      </c>
      <c r="J163" s="351"/>
    </row>
    <row r="164" s="18" customFormat="1" ht="12.75" spans="1:10">
      <c r="A164" s="37" t="s">
        <v>226</v>
      </c>
      <c r="B164" s="348">
        <v>250103001</v>
      </c>
      <c r="C164" s="349" t="s">
        <v>311</v>
      </c>
      <c r="D164" s="349" t="s">
        <v>312</v>
      </c>
      <c r="E164" s="349"/>
      <c r="F164" s="350" t="s">
        <v>49</v>
      </c>
      <c r="G164" s="350">
        <v>2.7</v>
      </c>
      <c r="H164" s="216"/>
      <c r="I164" s="350" t="s">
        <v>50</v>
      </c>
      <c r="J164" s="351"/>
    </row>
    <row r="165" s="18" customFormat="1" ht="24" spans="1:10">
      <c r="A165" s="37"/>
      <c r="B165" s="348">
        <v>250103002</v>
      </c>
      <c r="C165" s="349" t="s">
        <v>313</v>
      </c>
      <c r="D165" s="349" t="s">
        <v>314</v>
      </c>
      <c r="E165" s="349"/>
      <c r="F165" s="350" t="s">
        <v>228</v>
      </c>
      <c r="G165" s="350"/>
      <c r="H165" s="216"/>
      <c r="I165" s="350" t="s">
        <v>41</v>
      </c>
      <c r="J165" s="351"/>
    </row>
    <row r="166" s="18" customFormat="1" ht="12.75" spans="1:10">
      <c r="A166" s="37" t="s">
        <v>226</v>
      </c>
      <c r="B166" s="348">
        <v>2501030020</v>
      </c>
      <c r="C166" s="349" t="s">
        <v>313</v>
      </c>
      <c r="D166" s="349"/>
      <c r="E166" s="349"/>
      <c r="F166" s="350" t="s">
        <v>228</v>
      </c>
      <c r="G166" s="350">
        <v>1.8</v>
      </c>
      <c r="H166" s="216" t="s">
        <v>315</v>
      </c>
      <c r="I166" s="350" t="s">
        <v>50</v>
      </c>
      <c r="J166" s="351"/>
    </row>
    <row r="167" s="18" customFormat="1" ht="12.75" spans="1:10">
      <c r="A167" s="37" t="s">
        <v>226</v>
      </c>
      <c r="B167" s="348">
        <v>2501030021</v>
      </c>
      <c r="C167" s="349" t="s">
        <v>313</v>
      </c>
      <c r="D167" s="349"/>
      <c r="E167" s="349"/>
      <c r="F167" s="350" t="s">
        <v>228</v>
      </c>
      <c r="G167" s="350">
        <v>6</v>
      </c>
      <c r="H167" s="216" t="s">
        <v>316</v>
      </c>
      <c r="I167" s="350" t="s">
        <v>50</v>
      </c>
      <c r="J167" s="351"/>
    </row>
    <row r="168" s="18" customFormat="1" ht="12.75" spans="1:10">
      <c r="A168" s="37" t="s">
        <v>226</v>
      </c>
      <c r="B168" s="348">
        <v>250103003</v>
      </c>
      <c r="C168" s="349" t="s">
        <v>317</v>
      </c>
      <c r="D168" s="349"/>
      <c r="E168" s="349"/>
      <c r="F168" s="350" t="s">
        <v>228</v>
      </c>
      <c r="G168" s="350">
        <v>2.7</v>
      </c>
      <c r="H168" s="216"/>
      <c r="I168" s="350" t="s">
        <v>50</v>
      </c>
      <c r="J168" s="351"/>
    </row>
    <row r="169" s="18" customFormat="1" ht="12.75" spans="1:10">
      <c r="A169" s="37" t="s">
        <v>226</v>
      </c>
      <c r="B169" s="348">
        <v>250103004</v>
      </c>
      <c r="C169" s="349" t="s">
        <v>318</v>
      </c>
      <c r="D169" s="349"/>
      <c r="E169" s="349"/>
      <c r="F169" s="350" t="s">
        <v>228</v>
      </c>
      <c r="G169" s="350">
        <v>1.8</v>
      </c>
      <c r="H169" s="216"/>
      <c r="I169" s="350" t="s">
        <v>50</v>
      </c>
      <c r="J169" s="351"/>
    </row>
    <row r="170" s="18" customFormat="1" ht="12.75" spans="1:10">
      <c r="A170" s="37" t="s">
        <v>226</v>
      </c>
      <c r="B170" s="348">
        <v>250103005</v>
      </c>
      <c r="C170" s="349" t="s">
        <v>319</v>
      </c>
      <c r="D170" s="349"/>
      <c r="E170" s="349"/>
      <c r="F170" s="350" t="s">
        <v>49</v>
      </c>
      <c r="G170" s="350">
        <v>2.7</v>
      </c>
      <c r="H170" s="216"/>
      <c r="I170" s="350" t="s">
        <v>50</v>
      </c>
      <c r="J170" s="351"/>
    </row>
    <row r="171" s="18" customFormat="1" ht="12.75" spans="1:10">
      <c r="A171" s="37" t="s">
        <v>226</v>
      </c>
      <c r="B171" s="348">
        <v>250103006</v>
      </c>
      <c r="C171" s="349" t="s">
        <v>320</v>
      </c>
      <c r="D171" s="349"/>
      <c r="E171" s="349"/>
      <c r="F171" s="350" t="s">
        <v>228</v>
      </c>
      <c r="G171" s="350">
        <v>10.9</v>
      </c>
      <c r="H171" s="216"/>
      <c r="I171" s="350" t="s">
        <v>50</v>
      </c>
      <c r="J171" s="351"/>
    </row>
    <row r="172" s="18" customFormat="1" ht="12.75" spans="1:10">
      <c r="A172" s="37" t="s">
        <v>226</v>
      </c>
      <c r="B172" s="348">
        <v>250103007</v>
      </c>
      <c r="C172" s="349" t="s">
        <v>321</v>
      </c>
      <c r="D172" s="349" t="s">
        <v>316</v>
      </c>
      <c r="E172" s="349"/>
      <c r="F172" s="350" t="s">
        <v>49</v>
      </c>
      <c r="G172" s="350">
        <v>43.3</v>
      </c>
      <c r="H172" s="216"/>
      <c r="I172" s="350" t="s">
        <v>50</v>
      </c>
      <c r="J172" s="351"/>
    </row>
    <row r="173" s="18" customFormat="1" ht="36" spans="1:10">
      <c r="A173" s="37" t="s">
        <v>226</v>
      </c>
      <c r="B173" s="348">
        <v>250103008</v>
      </c>
      <c r="C173" s="349" t="s">
        <v>322</v>
      </c>
      <c r="D173" s="349" t="s">
        <v>323</v>
      </c>
      <c r="E173" s="349"/>
      <c r="F173" s="350" t="s">
        <v>49</v>
      </c>
      <c r="G173" s="350">
        <v>16</v>
      </c>
      <c r="H173" s="216"/>
      <c r="I173" s="350" t="s">
        <v>50</v>
      </c>
      <c r="J173" s="351"/>
    </row>
    <row r="174" s="18" customFormat="1" ht="12.75" spans="1:10">
      <c r="A174" s="37"/>
      <c r="B174" s="348">
        <v>250104</v>
      </c>
      <c r="C174" s="349" t="s">
        <v>324</v>
      </c>
      <c r="D174" s="349"/>
      <c r="E174" s="349"/>
      <c r="F174" s="350"/>
      <c r="G174" s="350"/>
      <c r="H174" s="216"/>
      <c r="I174" s="350" t="s">
        <v>41</v>
      </c>
      <c r="J174" s="351"/>
    </row>
    <row r="175" s="18" customFormat="1" ht="24" spans="1:10">
      <c r="A175" s="37" t="s">
        <v>226</v>
      </c>
      <c r="B175" s="348">
        <v>250104001</v>
      </c>
      <c r="C175" s="349" t="s">
        <v>325</v>
      </c>
      <c r="D175" s="349" t="s">
        <v>326</v>
      </c>
      <c r="E175" s="349"/>
      <c r="F175" s="350" t="s">
        <v>49</v>
      </c>
      <c r="G175" s="350">
        <v>6</v>
      </c>
      <c r="H175" s="216"/>
      <c r="I175" s="350" t="s">
        <v>50</v>
      </c>
      <c r="J175" s="351"/>
    </row>
    <row r="176" s="18" customFormat="1" ht="12.75" spans="1:10">
      <c r="A176" s="37" t="s">
        <v>226</v>
      </c>
      <c r="B176" s="348">
        <v>250104002</v>
      </c>
      <c r="C176" s="349" t="s">
        <v>327</v>
      </c>
      <c r="D176" s="349" t="s">
        <v>328</v>
      </c>
      <c r="E176" s="349"/>
      <c r="F176" s="350" t="s">
        <v>49</v>
      </c>
      <c r="G176" s="350">
        <v>6</v>
      </c>
      <c r="H176" s="216"/>
      <c r="I176" s="350" t="s">
        <v>50</v>
      </c>
      <c r="J176" s="351"/>
    </row>
    <row r="177" s="18" customFormat="1" ht="12.75" spans="1:10">
      <c r="A177" s="37" t="s">
        <v>226</v>
      </c>
      <c r="B177" s="348">
        <v>250104003</v>
      </c>
      <c r="C177" s="349" t="s">
        <v>329</v>
      </c>
      <c r="D177" s="349" t="s">
        <v>330</v>
      </c>
      <c r="E177" s="349"/>
      <c r="F177" s="350" t="s">
        <v>49</v>
      </c>
      <c r="G177" s="350">
        <v>6</v>
      </c>
      <c r="H177" s="216"/>
      <c r="I177" s="350" t="s">
        <v>50</v>
      </c>
      <c r="J177" s="351"/>
    </row>
    <row r="178" s="18" customFormat="1" ht="24" spans="1:10">
      <c r="A178" s="37" t="s">
        <v>226</v>
      </c>
      <c r="B178" s="348">
        <v>250104004</v>
      </c>
      <c r="C178" s="349" t="s">
        <v>331</v>
      </c>
      <c r="D178" s="349" t="s">
        <v>332</v>
      </c>
      <c r="E178" s="349"/>
      <c r="F178" s="350" t="s">
        <v>49</v>
      </c>
      <c r="G178" s="350">
        <v>6.3</v>
      </c>
      <c r="H178" s="216"/>
      <c r="I178" s="350" t="s">
        <v>50</v>
      </c>
      <c r="J178" s="351"/>
    </row>
    <row r="179" s="18" customFormat="1" ht="12.75" spans="1:10">
      <c r="A179" s="37" t="s">
        <v>226</v>
      </c>
      <c r="B179" s="348">
        <v>250104005</v>
      </c>
      <c r="C179" s="349" t="s">
        <v>333</v>
      </c>
      <c r="D179" s="349"/>
      <c r="E179" s="349"/>
      <c r="F179" s="350" t="s">
        <v>228</v>
      </c>
      <c r="G179" s="350">
        <v>17.6</v>
      </c>
      <c r="H179" s="216"/>
      <c r="I179" s="350" t="s">
        <v>24</v>
      </c>
      <c r="J179" s="351"/>
    </row>
    <row r="180" s="18" customFormat="1" ht="12.75" spans="1:10">
      <c r="A180" s="37" t="s">
        <v>226</v>
      </c>
      <c r="B180" s="348">
        <v>250104006</v>
      </c>
      <c r="C180" s="349" t="s">
        <v>334</v>
      </c>
      <c r="D180" s="349"/>
      <c r="E180" s="349"/>
      <c r="F180" s="350" t="s">
        <v>228</v>
      </c>
      <c r="G180" s="350">
        <v>8.6</v>
      </c>
      <c r="H180" s="216"/>
      <c r="I180" s="350" t="s">
        <v>24</v>
      </c>
      <c r="J180" s="351"/>
    </row>
    <row r="181" s="18" customFormat="1" ht="12.75" spans="1:10">
      <c r="A181" s="37" t="s">
        <v>226</v>
      </c>
      <c r="B181" s="348">
        <v>250104007</v>
      </c>
      <c r="C181" s="349" t="s">
        <v>335</v>
      </c>
      <c r="D181" s="349"/>
      <c r="E181" s="349"/>
      <c r="F181" s="350" t="s">
        <v>228</v>
      </c>
      <c r="G181" s="350">
        <v>14.3</v>
      </c>
      <c r="H181" s="216"/>
      <c r="I181" s="350" t="s">
        <v>24</v>
      </c>
      <c r="J181" s="351"/>
    </row>
    <row r="182" s="18" customFormat="1" ht="12.75" spans="1:10">
      <c r="A182" s="37" t="s">
        <v>226</v>
      </c>
      <c r="B182" s="348">
        <v>250104008</v>
      </c>
      <c r="C182" s="349" t="s">
        <v>336</v>
      </c>
      <c r="D182" s="349"/>
      <c r="E182" s="349"/>
      <c r="F182" s="350" t="s">
        <v>228</v>
      </c>
      <c r="G182" s="350">
        <v>17.6</v>
      </c>
      <c r="H182" s="216"/>
      <c r="I182" s="350" t="s">
        <v>24</v>
      </c>
      <c r="J182" s="351"/>
    </row>
    <row r="183" s="18" customFormat="1" ht="12.75" spans="1:10">
      <c r="A183" s="37" t="s">
        <v>226</v>
      </c>
      <c r="B183" s="348">
        <v>250104009</v>
      </c>
      <c r="C183" s="349" t="s">
        <v>337</v>
      </c>
      <c r="D183" s="349"/>
      <c r="E183" s="349"/>
      <c r="F183" s="350" t="s">
        <v>228</v>
      </c>
      <c r="G183" s="350">
        <v>4.5</v>
      </c>
      <c r="H183" s="216"/>
      <c r="I183" s="350" t="s">
        <v>24</v>
      </c>
      <c r="J183" s="351"/>
    </row>
    <row r="184" s="18" customFormat="1" ht="12.75" spans="1:10">
      <c r="A184" s="37" t="s">
        <v>226</v>
      </c>
      <c r="B184" s="348">
        <v>250104010</v>
      </c>
      <c r="C184" s="349" t="s">
        <v>338</v>
      </c>
      <c r="D184" s="349"/>
      <c r="E184" s="349"/>
      <c r="F184" s="350" t="s">
        <v>228</v>
      </c>
      <c r="G184" s="350">
        <v>6.3</v>
      </c>
      <c r="H184" s="216"/>
      <c r="I184" s="350" t="s">
        <v>24</v>
      </c>
      <c r="J184" s="351"/>
    </row>
    <row r="185" s="18" customFormat="1" ht="12.75" spans="1:10">
      <c r="A185" s="37" t="s">
        <v>226</v>
      </c>
      <c r="B185" s="348">
        <v>250104011</v>
      </c>
      <c r="C185" s="349" t="s">
        <v>339</v>
      </c>
      <c r="D185" s="349"/>
      <c r="E185" s="349"/>
      <c r="F185" s="350" t="s">
        <v>228</v>
      </c>
      <c r="G185" s="350">
        <v>8.1</v>
      </c>
      <c r="H185" s="216"/>
      <c r="I185" s="350" t="s">
        <v>24</v>
      </c>
      <c r="J185" s="351"/>
    </row>
    <row r="186" s="18" customFormat="1" ht="12.75" spans="1:10">
      <c r="A186" s="37" t="s">
        <v>226</v>
      </c>
      <c r="B186" s="348">
        <v>250104012</v>
      </c>
      <c r="C186" s="349" t="s">
        <v>340</v>
      </c>
      <c r="D186" s="349"/>
      <c r="E186" s="349"/>
      <c r="F186" s="350" t="s">
        <v>228</v>
      </c>
      <c r="G186" s="350">
        <v>6.3</v>
      </c>
      <c r="H186" s="216" t="s">
        <v>341</v>
      </c>
      <c r="I186" s="350" t="s">
        <v>24</v>
      </c>
      <c r="J186" s="351"/>
    </row>
    <row r="187" s="18" customFormat="1" ht="12.75" spans="1:10">
      <c r="A187" s="37" t="s">
        <v>226</v>
      </c>
      <c r="B187" s="348">
        <v>250104013</v>
      </c>
      <c r="C187" s="349" t="s">
        <v>342</v>
      </c>
      <c r="D187" s="349" t="s">
        <v>343</v>
      </c>
      <c r="E187" s="349"/>
      <c r="F187" s="350" t="s">
        <v>228</v>
      </c>
      <c r="G187" s="350">
        <v>3.6</v>
      </c>
      <c r="H187" s="216"/>
      <c r="I187" s="350" t="s">
        <v>50</v>
      </c>
      <c r="J187" s="351"/>
    </row>
    <row r="188" s="18" customFormat="1" ht="12.75" spans="1:10">
      <c r="A188" s="37" t="s">
        <v>226</v>
      </c>
      <c r="B188" s="348">
        <v>250104014</v>
      </c>
      <c r="C188" s="349" t="s">
        <v>344</v>
      </c>
      <c r="D188" s="349" t="s">
        <v>345</v>
      </c>
      <c r="E188" s="349"/>
      <c r="F188" s="350" t="s">
        <v>49</v>
      </c>
      <c r="G188" s="350">
        <v>3.6</v>
      </c>
      <c r="H188" s="216"/>
      <c r="I188" s="350" t="s">
        <v>50</v>
      </c>
      <c r="J188" s="351"/>
    </row>
    <row r="189" s="18" customFormat="1" ht="12.75" spans="1:10">
      <c r="A189" s="37" t="s">
        <v>226</v>
      </c>
      <c r="B189" s="348">
        <v>250104015</v>
      </c>
      <c r="C189" s="349" t="s">
        <v>346</v>
      </c>
      <c r="D189" s="349"/>
      <c r="E189" s="349"/>
      <c r="F189" s="350" t="s">
        <v>228</v>
      </c>
      <c r="G189" s="350">
        <v>5.4</v>
      </c>
      <c r="H189" s="216"/>
      <c r="I189" s="350" t="s">
        <v>50</v>
      </c>
      <c r="J189" s="351"/>
    </row>
    <row r="190" s="18" customFormat="1" ht="24" spans="1:10">
      <c r="A190" s="37" t="s">
        <v>226</v>
      </c>
      <c r="B190" s="348">
        <v>250104016</v>
      </c>
      <c r="C190" s="349" t="s">
        <v>347</v>
      </c>
      <c r="D190" s="349" t="s">
        <v>348</v>
      </c>
      <c r="E190" s="349"/>
      <c r="F190" s="350" t="s">
        <v>49</v>
      </c>
      <c r="G190" s="350">
        <v>5.4</v>
      </c>
      <c r="H190" s="216"/>
      <c r="I190" s="350" t="s">
        <v>50</v>
      </c>
      <c r="J190" s="351"/>
    </row>
    <row r="191" s="18" customFormat="1" ht="24" spans="1:10">
      <c r="A191" s="37" t="s">
        <v>226</v>
      </c>
      <c r="B191" s="348">
        <v>250104017</v>
      </c>
      <c r="C191" s="349" t="s">
        <v>349</v>
      </c>
      <c r="D191" s="349" t="s">
        <v>350</v>
      </c>
      <c r="E191" s="349"/>
      <c r="F191" s="350" t="s">
        <v>49</v>
      </c>
      <c r="G191" s="350">
        <v>4.5</v>
      </c>
      <c r="H191" s="216"/>
      <c r="I191" s="350" t="s">
        <v>50</v>
      </c>
      <c r="J191" s="351"/>
    </row>
    <row r="192" s="18" customFormat="1" ht="24" spans="1:10">
      <c r="A192" s="37" t="s">
        <v>226</v>
      </c>
      <c r="B192" s="348">
        <v>250104018</v>
      </c>
      <c r="C192" s="349" t="s">
        <v>351</v>
      </c>
      <c r="D192" s="349" t="s">
        <v>352</v>
      </c>
      <c r="E192" s="349"/>
      <c r="F192" s="350" t="s">
        <v>49</v>
      </c>
      <c r="G192" s="350">
        <v>3.6</v>
      </c>
      <c r="H192" s="216"/>
      <c r="I192" s="350" t="s">
        <v>50</v>
      </c>
      <c r="J192" s="351"/>
    </row>
    <row r="193" s="18" customFormat="1" ht="12.75" spans="1:10">
      <c r="A193" s="37" t="s">
        <v>226</v>
      </c>
      <c r="B193" s="348">
        <v>250104019</v>
      </c>
      <c r="C193" s="349" t="s">
        <v>353</v>
      </c>
      <c r="D193" s="349" t="s">
        <v>354</v>
      </c>
      <c r="E193" s="349"/>
      <c r="F193" s="350" t="s">
        <v>49</v>
      </c>
      <c r="G193" s="350">
        <v>6.3</v>
      </c>
      <c r="H193" s="216"/>
      <c r="I193" s="350" t="s">
        <v>50</v>
      </c>
      <c r="J193" s="351"/>
    </row>
    <row r="194" s="18" customFormat="1" ht="24" spans="1:10">
      <c r="A194" s="37" t="s">
        <v>226</v>
      </c>
      <c r="B194" s="348">
        <v>250104020</v>
      </c>
      <c r="C194" s="349" t="s">
        <v>355</v>
      </c>
      <c r="D194" s="349" t="s">
        <v>356</v>
      </c>
      <c r="E194" s="349"/>
      <c r="F194" s="350" t="s">
        <v>228</v>
      </c>
      <c r="G194" s="350">
        <v>78.5</v>
      </c>
      <c r="H194" s="216"/>
      <c r="I194" s="350" t="s">
        <v>24</v>
      </c>
      <c r="J194" s="351"/>
    </row>
    <row r="195" s="18" customFormat="1" ht="12.75" spans="1:10">
      <c r="A195" s="37" t="s">
        <v>226</v>
      </c>
      <c r="B195" s="348">
        <v>250104021</v>
      </c>
      <c r="C195" s="349" t="s">
        <v>357</v>
      </c>
      <c r="D195" s="349" t="s">
        <v>358</v>
      </c>
      <c r="E195" s="349"/>
      <c r="F195" s="350" t="s">
        <v>228</v>
      </c>
      <c r="G195" s="350">
        <v>88.1</v>
      </c>
      <c r="H195" s="216"/>
      <c r="I195" s="350" t="s">
        <v>24</v>
      </c>
      <c r="J195" s="351"/>
    </row>
    <row r="196" s="18" customFormat="1" ht="12.75" spans="1:10">
      <c r="A196" s="37" t="s">
        <v>226</v>
      </c>
      <c r="B196" s="348">
        <v>250104022</v>
      </c>
      <c r="C196" s="349" t="s">
        <v>359</v>
      </c>
      <c r="D196" s="349"/>
      <c r="E196" s="349"/>
      <c r="F196" s="350" t="s">
        <v>228</v>
      </c>
      <c r="G196" s="350">
        <v>10</v>
      </c>
      <c r="H196" s="216"/>
      <c r="I196" s="350" t="s">
        <v>24</v>
      </c>
      <c r="J196" s="351"/>
    </row>
    <row r="197" s="18" customFormat="1" ht="12.75" spans="1:10">
      <c r="A197" s="37" t="s">
        <v>226</v>
      </c>
      <c r="B197" s="348">
        <v>250104023</v>
      </c>
      <c r="C197" s="349" t="s">
        <v>360</v>
      </c>
      <c r="D197" s="349"/>
      <c r="E197" s="349"/>
      <c r="F197" s="350" t="s">
        <v>228</v>
      </c>
      <c r="G197" s="350">
        <v>8.1</v>
      </c>
      <c r="H197" s="216"/>
      <c r="I197" s="350" t="s">
        <v>24</v>
      </c>
      <c r="J197" s="351"/>
    </row>
    <row r="198" s="18" customFormat="1" ht="12.75" spans="1:10">
      <c r="A198" s="37" t="s">
        <v>226</v>
      </c>
      <c r="B198" s="348">
        <v>250104024</v>
      </c>
      <c r="C198" s="349" t="s">
        <v>361</v>
      </c>
      <c r="D198" s="349"/>
      <c r="E198" s="349"/>
      <c r="F198" s="350" t="s">
        <v>228</v>
      </c>
      <c r="G198" s="350">
        <v>10.3</v>
      </c>
      <c r="H198" s="216"/>
      <c r="I198" s="350" t="s">
        <v>24</v>
      </c>
      <c r="J198" s="351"/>
    </row>
    <row r="199" s="18" customFormat="1" ht="12.75" spans="1:10">
      <c r="A199" s="37" t="s">
        <v>226</v>
      </c>
      <c r="B199" s="348">
        <v>250104025</v>
      </c>
      <c r="C199" s="349" t="s">
        <v>362</v>
      </c>
      <c r="D199" s="349"/>
      <c r="E199" s="349"/>
      <c r="F199" s="350" t="s">
        <v>228</v>
      </c>
      <c r="G199" s="350">
        <v>10</v>
      </c>
      <c r="H199" s="216"/>
      <c r="I199" s="350" t="s">
        <v>24</v>
      </c>
      <c r="J199" s="351"/>
    </row>
    <row r="200" s="18" customFormat="1" ht="24" spans="1:10">
      <c r="A200" s="37" t="s">
        <v>226</v>
      </c>
      <c r="B200" s="348">
        <v>250104026</v>
      </c>
      <c r="C200" s="349" t="s">
        <v>363</v>
      </c>
      <c r="D200" s="349" t="s">
        <v>364</v>
      </c>
      <c r="E200" s="349"/>
      <c r="F200" s="350" t="s">
        <v>228</v>
      </c>
      <c r="G200" s="350">
        <v>119.6</v>
      </c>
      <c r="H200" s="216"/>
      <c r="I200" s="350" t="s">
        <v>24</v>
      </c>
      <c r="J200" s="351"/>
    </row>
    <row r="201" s="18" customFormat="1" ht="24" spans="1:10">
      <c r="A201" s="37" t="s">
        <v>226</v>
      </c>
      <c r="B201" s="348">
        <v>250104027</v>
      </c>
      <c r="C201" s="349" t="s">
        <v>365</v>
      </c>
      <c r="D201" s="349"/>
      <c r="E201" s="349"/>
      <c r="F201" s="350" t="s">
        <v>228</v>
      </c>
      <c r="G201" s="350">
        <v>59</v>
      </c>
      <c r="H201" s="216"/>
      <c r="I201" s="350" t="s">
        <v>24</v>
      </c>
      <c r="J201" s="351"/>
    </row>
    <row r="202" s="18" customFormat="1" ht="24" spans="1:10">
      <c r="A202" s="37" t="s">
        <v>226</v>
      </c>
      <c r="B202" s="348">
        <v>250104028</v>
      </c>
      <c r="C202" s="349" t="s">
        <v>366</v>
      </c>
      <c r="D202" s="349"/>
      <c r="E202" s="349"/>
      <c r="F202" s="350" t="s">
        <v>228</v>
      </c>
      <c r="G202" s="350">
        <v>49.6</v>
      </c>
      <c r="H202" s="216"/>
      <c r="I202" s="350" t="s">
        <v>24</v>
      </c>
      <c r="J202" s="351"/>
    </row>
    <row r="203" s="18" customFormat="1" ht="24" spans="1:10">
      <c r="A203" s="37" t="s">
        <v>226</v>
      </c>
      <c r="B203" s="348">
        <v>250104029</v>
      </c>
      <c r="C203" s="349" t="s">
        <v>367</v>
      </c>
      <c r="D203" s="349" t="s">
        <v>368</v>
      </c>
      <c r="E203" s="349"/>
      <c r="F203" s="350" t="s">
        <v>228</v>
      </c>
      <c r="G203" s="350">
        <v>127.4</v>
      </c>
      <c r="H203" s="216"/>
      <c r="I203" s="350" t="s">
        <v>24</v>
      </c>
      <c r="J203" s="351"/>
    </row>
    <row r="204" s="18" customFormat="1" ht="24" spans="1:10">
      <c r="A204" s="37" t="s">
        <v>226</v>
      </c>
      <c r="B204" s="348">
        <v>250104030</v>
      </c>
      <c r="C204" s="349" t="s">
        <v>369</v>
      </c>
      <c r="D204" s="349"/>
      <c r="E204" s="349"/>
      <c r="F204" s="350" t="s">
        <v>228</v>
      </c>
      <c r="G204" s="350">
        <v>40.6</v>
      </c>
      <c r="H204" s="216"/>
      <c r="I204" s="350" t="s">
        <v>24</v>
      </c>
      <c r="J204" s="351"/>
    </row>
    <row r="205" s="18" customFormat="1" ht="12.75" spans="1:10">
      <c r="A205" s="37" t="s">
        <v>226</v>
      </c>
      <c r="B205" s="348">
        <v>250104031</v>
      </c>
      <c r="C205" s="349" t="s">
        <v>370</v>
      </c>
      <c r="D205" s="349"/>
      <c r="E205" s="349"/>
      <c r="F205" s="350" t="s">
        <v>228</v>
      </c>
      <c r="G205" s="350">
        <v>37.7</v>
      </c>
      <c r="H205" s="216"/>
      <c r="I205" s="350" t="s">
        <v>24</v>
      </c>
      <c r="J205" s="351"/>
    </row>
    <row r="206" s="18" customFormat="1" ht="12.75" spans="1:10">
      <c r="A206" s="37" t="s">
        <v>226</v>
      </c>
      <c r="B206" s="348">
        <v>250104032</v>
      </c>
      <c r="C206" s="349" t="s">
        <v>371</v>
      </c>
      <c r="D206" s="349"/>
      <c r="E206" s="349"/>
      <c r="F206" s="350" t="s">
        <v>228</v>
      </c>
      <c r="G206" s="350">
        <v>37.7</v>
      </c>
      <c r="H206" s="216"/>
      <c r="I206" s="350" t="s">
        <v>24</v>
      </c>
      <c r="J206" s="351"/>
    </row>
    <row r="207" s="18" customFormat="1" ht="24" spans="1:10">
      <c r="A207" s="37" t="s">
        <v>226</v>
      </c>
      <c r="B207" s="348">
        <v>250104033</v>
      </c>
      <c r="C207" s="349" t="s">
        <v>372</v>
      </c>
      <c r="D207" s="349" t="s">
        <v>373</v>
      </c>
      <c r="E207" s="349"/>
      <c r="F207" s="350" t="s">
        <v>228</v>
      </c>
      <c r="G207" s="350">
        <v>37.7</v>
      </c>
      <c r="H207" s="216"/>
      <c r="I207" s="350" t="s">
        <v>24</v>
      </c>
      <c r="J207" s="351"/>
    </row>
    <row r="208" s="18" customFormat="1" ht="24" spans="1:10">
      <c r="A208" s="37" t="s">
        <v>226</v>
      </c>
      <c r="B208" s="348">
        <v>250104034</v>
      </c>
      <c r="C208" s="349" t="s">
        <v>374</v>
      </c>
      <c r="D208" s="349"/>
      <c r="E208" s="349"/>
      <c r="F208" s="350" t="s">
        <v>228</v>
      </c>
      <c r="G208" s="350">
        <v>37.7</v>
      </c>
      <c r="H208" s="216"/>
      <c r="I208" s="350" t="s">
        <v>24</v>
      </c>
      <c r="J208" s="351"/>
    </row>
    <row r="209" s="18" customFormat="1" ht="24" spans="1:10">
      <c r="A209" s="37" t="s">
        <v>226</v>
      </c>
      <c r="B209" s="348">
        <v>250104035</v>
      </c>
      <c r="C209" s="349" t="s">
        <v>375</v>
      </c>
      <c r="D209" s="349"/>
      <c r="E209" s="349"/>
      <c r="F209" s="350" t="s">
        <v>228</v>
      </c>
      <c r="G209" s="350">
        <v>107.7</v>
      </c>
      <c r="H209" s="216"/>
      <c r="I209" s="350" t="s">
        <v>24</v>
      </c>
      <c r="J209" s="351"/>
    </row>
    <row r="210" s="18" customFormat="1" ht="108" spans="1:10">
      <c r="A210" s="37" t="s">
        <v>226</v>
      </c>
      <c r="B210" s="348">
        <v>250104036</v>
      </c>
      <c r="C210" s="349" t="s">
        <v>376</v>
      </c>
      <c r="D210" s="349" t="s">
        <v>377</v>
      </c>
      <c r="E210" s="349"/>
      <c r="F210" s="350" t="s">
        <v>49</v>
      </c>
      <c r="G210" s="350">
        <v>70.8</v>
      </c>
      <c r="H210" s="216"/>
      <c r="I210" s="350" t="s">
        <v>24</v>
      </c>
      <c r="J210" s="351"/>
    </row>
    <row r="211" s="18" customFormat="1" ht="12.75" spans="1:10">
      <c r="A211" s="37" t="s">
        <v>226</v>
      </c>
      <c r="B211" s="348">
        <v>250104037</v>
      </c>
      <c r="C211" s="349" t="s">
        <v>378</v>
      </c>
      <c r="D211" s="349"/>
      <c r="E211" s="349"/>
      <c r="F211" s="350" t="s">
        <v>228</v>
      </c>
      <c r="G211" s="350">
        <v>10</v>
      </c>
      <c r="H211" s="216"/>
      <c r="I211" s="350" t="s">
        <v>24</v>
      </c>
      <c r="J211" s="351"/>
    </row>
    <row r="212" s="18" customFormat="1" ht="24" spans="1:10">
      <c r="A212" s="37" t="s">
        <v>226</v>
      </c>
      <c r="B212" s="348">
        <v>250104038</v>
      </c>
      <c r="C212" s="349" t="s">
        <v>379</v>
      </c>
      <c r="D212" s="349" t="s">
        <v>380</v>
      </c>
      <c r="E212" s="349"/>
      <c r="F212" s="350" t="s">
        <v>49</v>
      </c>
      <c r="G212" s="350">
        <v>40.6</v>
      </c>
      <c r="H212" s="216"/>
      <c r="I212" s="350" t="s">
        <v>24</v>
      </c>
      <c r="J212" s="351"/>
    </row>
    <row r="213" s="18" customFormat="1" ht="24" spans="1:10">
      <c r="A213" s="37" t="s">
        <v>226</v>
      </c>
      <c r="B213" s="348" t="s">
        <v>381</v>
      </c>
      <c r="C213" s="349" t="s">
        <v>382</v>
      </c>
      <c r="D213" s="349" t="s">
        <v>383</v>
      </c>
      <c r="E213" s="349"/>
      <c r="F213" s="350" t="s">
        <v>49</v>
      </c>
      <c r="G213" s="350">
        <v>22.2</v>
      </c>
      <c r="H213" s="216"/>
      <c r="I213" s="350" t="s">
        <v>24</v>
      </c>
      <c r="J213" s="351"/>
    </row>
    <row r="214" s="18" customFormat="1" ht="12.75" spans="1:10">
      <c r="A214" s="37"/>
      <c r="B214" s="348">
        <v>2502</v>
      </c>
      <c r="C214" s="349" t="s">
        <v>384</v>
      </c>
      <c r="D214" s="349"/>
      <c r="E214" s="349"/>
      <c r="F214" s="350"/>
      <c r="G214" s="350"/>
      <c r="H214" s="216"/>
      <c r="I214" s="350" t="s">
        <v>41</v>
      </c>
      <c r="J214" s="351"/>
    </row>
    <row r="215" s="18" customFormat="1" ht="12.75" spans="1:10">
      <c r="A215" s="37"/>
      <c r="B215" s="348">
        <v>250201</v>
      </c>
      <c r="C215" s="349" t="s">
        <v>385</v>
      </c>
      <c r="D215" s="349"/>
      <c r="E215" s="349"/>
      <c r="F215" s="350"/>
      <c r="G215" s="350"/>
      <c r="H215" s="216"/>
      <c r="I215" s="350" t="s">
        <v>41</v>
      </c>
      <c r="J215" s="351"/>
    </row>
    <row r="216" s="18" customFormat="1" ht="36" spans="1:10">
      <c r="A216" s="37" t="s">
        <v>226</v>
      </c>
      <c r="B216" s="348">
        <v>250201001</v>
      </c>
      <c r="C216" s="349" t="s">
        <v>386</v>
      </c>
      <c r="D216" s="349" t="s">
        <v>387</v>
      </c>
      <c r="E216" s="349"/>
      <c r="F216" s="350" t="s">
        <v>49</v>
      </c>
      <c r="G216" s="350">
        <v>56</v>
      </c>
      <c r="H216" s="216"/>
      <c r="I216" s="350" t="s">
        <v>50</v>
      </c>
      <c r="J216" s="351"/>
    </row>
    <row r="217" s="18" customFormat="1" ht="12.75" spans="1:10">
      <c r="A217" s="37" t="s">
        <v>226</v>
      </c>
      <c r="B217" s="348">
        <v>250201002</v>
      </c>
      <c r="C217" s="349" t="s">
        <v>388</v>
      </c>
      <c r="D217" s="349"/>
      <c r="E217" s="349"/>
      <c r="F217" s="350" t="s">
        <v>228</v>
      </c>
      <c r="G217" s="350">
        <v>11</v>
      </c>
      <c r="H217" s="216"/>
      <c r="I217" s="350" t="s">
        <v>50</v>
      </c>
      <c r="J217" s="351"/>
    </row>
    <row r="218" s="18" customFormat="1" ht="12.75" spans="1:10">
      <c r="A218" s="37" t="s">
        <v>226</v>
      </c>
      <c r="B218" s="348">
        <v>250201004</v>
      </c>
      <c r="C218" s="349" t="s">
        <v>389</v>
      </c>
      <c r="D218" s="349"/>
      <c r="E218" s="349"/>
      <c r="F218" s="350" t="s">
        <v>228</v>
      </c>
      <c r="G218" s="350">
        <v>6</v>
      </c>
      <c r="H218" s="216"/>
      <c r="I218" s="350" t="s">
        <v>50</v>
      </c>
      <c r="J218" s="351"/>
    </row>
    <row r="219" s="18" customFormat="1" ht="12.75" spans="1:10">
      <c r="A219" s="37" t="s">
        <v>226</v>
      </c>
      <c r="B219" s="348">
        <v>250201005</v>
      </c>
      <c r="C219" s="349" t="s">
        <v>390</v>
      </c>
      <c r="D219" s="349" t="s">
        <v>391</v>
      </c>
      <c r="E219" s="349"/>
      <c r="F219" s="350" t="s">
        <v>228</v>
      </c>
      <c r="G219" s="350">
        <v>81</v>
      </c>
      <c r="H219" s="216"/>
      <c r="I219" s="350" t="s">
        <v>50</v>
      </c>
      <c r="J219" s="351"/>
    </row>
    <row r="220" s="18" customFormat="1" ht="12.75" spans="1:10">
      <c r="A220" s="37" t="s">
        <v>226</v>
      </c>
      <c r="B220" s="348">
        <v>250201006</v>
      </c>
      <c r="C220" s="349" t="s">
        <v>392</v>
      </c>
      <c r="D220" s="349" t="s">
        <v>393</v>
      </c>
      <c r="E220" s="349"/>
      <c r="F220" s="350" t="s">
        <v>228</v>
      </c>
      <c r="G220" s="350">
        <v>26</v>
      </c>
      <c r="H220" s="216"/>
      <c r="I220" s="350" t="s">
        <v>50</v>
      </c>
      <c r="J220" s="351"/>
    </row>
    <row r="221" s="18" customFormat="1" ht="12.75" spans="1:10">
      <c r="A221" s="37" t="s">
        <v>226</v>
      </c>
      <c r="B221" s="348">
        <v>2502010060</v>
      </c>
      <c r="C221" s="349" t="s">
        <v>392</v>
      </c>
      <c r="D221" s="349" t="s">
        <v>394</v>
      </c>
      <c r="E221" s="349"/>
      <c r="F221" s="350" t="s">
        <v>395</v>
      </c>
      <c r="G221" s="350">
        <v>7</v>
      </c>
      <c r="H221" s="216"/>
      <c r="I221" s="350" t="s">
        <v>50</v>
      </c>
      <c r="J221" s="351"/>
    </row>
    <row r="222" s="18" customFormat="1" ht="12.75" spans="1:10">
      <c r="A222" s="37" t="s">
        <v>226</v>
      </c>
      <c r="B222" s="348">
        <v>2502010061</v>
      </c>
      <c r="C222" s="349" t="s">
        <v>392</v>
      </c>
      <c r="D222" s="349" t="s">
        <v>396</v>
      </c>
      <c r="E222" s="349"/>
      <c r="F222" s="350" t="s">
        <v>395</v>
      </c>
      <c r="G222" s="350">
        <v>11</v>
      </c>
      <c r="H222" s="216"/>
      <c r="I222" s="350" t="s">
        <v>50</v>
      </c>
      <c r="J222" s="351"/>
    </row>
    <row r="223" s="18" customFormat="1" ht="24" spans="1:10">
      <c r="A223" s="37" t="s">
        <v>226</v>
      </c>
      <c r="B223" s="348">
        <v>250201007</v>
      </c>
      <c r="C223" s="349" t="s">
        <v>397</v>
      </c>
      <c r="D223" s="349"/>
      <c r="E223" s="349"/>
      <c r="F223" s="350" t="s">
        <v>228</v>
      </c>
      <c r="G223" s="350">
        <v>11</v>
      </c>
      <c r="H223" s="216" t="s">
        <v>398</v>
      </c>
      <c r="I223" s="350" t="s">
        <v>50</v>
      </c>
      <c r="J223" s="351"/>
    </row>
    <row r="224" s="18" customFormat="1" ht="12.75" spans="1:10">
      <c r="A224" s="37" t="s">
        <v>226</v>
      </c>
      <c r="B224" s="348">
        <v>250201008</v>
      </c>
      <c r="C224" s="349" t="s">
        <v>399</v>
      </c>
      <c r="D224" s="349"/>
      <c r="E224" s="349"/>
      <c r="F224" s="350" t="s">
        <v>228</v>
      </c>
      <c r="G224" s="350">
        <v>26</v>
      </c>
      <c r="H224" s="216"/>
      <c r="I224" s="350" t="s">
        <v>50</v>
      </c>
      <c r="J224" s="351"/>
    </row>
    <row r="225" s="18" customFormat="1" ht="12.75" spans="1:10">
      <c r="A225" s="37" t="s">
        <v>226</v>
      </c>
      <c r="B225" s="348">
        <v>250201009</v>
      </c>
      <c r="C225" s="349" t="s">
        <v>400</v>
      </c>
      <c r="D225" s="349"/>
      <c r="E225" s="349"/>
      <c r="F225" s="350" t="s">
        <v>228</v>
      </c>
      <c r="G225" s="350">
        <v>95.4</v>
      </c>
      <c r="H225" s="216"/>
      <c r="I225" s="350" t="s">
        <v>50</v>
      </c>
      <c r="J225" s="351"/>
    </row>
    <row r="226" s="18" customFormat="1" ht="12.75" spans="1:10">
      <c r="A226" s="37" t="s">
        <v>226</v>
      </c>
      <c r="B226" s="348">
        <v>250201010</v>
      </c>
      <c r="C226" s="349" t="s">
        <v>401</v>
      </c>
      <c r="D226" s="349"/>
      <c r="E226" s="349"/>
      <c r="F226" s="350" t="s">
        <v>228</v>
      </c>
      <c r="G226" s="350">
        <v>18.5</v>
      </c>
      <c r="H226" s="216"/>
      <c r="I226" s="350" t="s">
        <v>50</v>
      </c>
      <c r="J226" s="351"/>
    </row>
    <row r="227" s="18" customFormat="1" ht="96" spans="1:10">
      <c r="A227" s="37" t="s">
        <v>226</v>
      </c>
      <c r="B227" s="348">
        <v>250201011</v>
      </c>
      <c r="C227" s="349" t="s">
        <v>402</v>
      </c>
      <c r="D227" s="349" t="s">
        <v>403</v>
      </c>
      <c r="E227" s="349"/>
      <c r="F227" s="350" t="s">
        <v>49</v>
      </c>
      <c r="G227" s="350">
        <v>700</v>
      </c>
      <c r="H227" s="216"/>
      <c r="I227" s="350" t="s">
        <v>34</v>
      </c>
      <c r="J227" s="351" t="s">
        <v>404</v>
      </c>
    </row>
    <row r="228" s="18" customFormat="1" ht="60" spans="1:10">
      <c r="A228" s="37" t="s">
        <v>226</v>
      </c>
      <c r="B228" s="348">
        <v>250201012</v>
      </c>
      <c r="C228" s="349" t="s">
        <v>405</v>
      </c>
      <c r="D228" s="349" t="s">
        <v>406</v>
      </c>
      <c r="E228" s="349"/>
      <c r="F228" s="350" t="s">
        <v>49</v>
      </c>
      <c r="G228" s="350">
        <v>238.1</v>
      </c>
      <c r="H228" s="216"/>
      <c r="I228" s="350" t="s">
        <v>24</v>
      </c>
      <c r="J228" s="351"/>
    </row>
    <row r="229" s="18" customFormat="1" ht="12.75" spans="1:10">
      <c r="A229" s="37" t="s">
        <v>226</v>
      </c>
      <c r="B229" s="348" t="s">
        <v>407</v>
      </c>
      <c r="C229" s="349" t="s">
        <v>408</v>
      </c>
      <c r="D229" s="349" t="s">
        <v>233</v>
      </c>
      <c r="E229" s="349"/>
      <c r="F229" s="350" t="s">
        <v>49</v>
      </c>
      <c r="G229" s="350">
        <v>105.6</v>
      </c>
      <c r="H229" s="216"/>
      <c r="I229" s="350" t="s">
        <v>34</v>
      </c>
      <c r="J229" s="351"/>
    </row>
    <row r="230" s="18" customFormat="1" ht="12.75" spans="1:10">
      <c r="A230" s="37" t="s">
        <v>226</v>
      </c>
      <c r="B230" s="348" t="s">
        <v>409</v>
      </c>
      <c r="C230" s="349" t="s">
        <v>410</v>
      </c>
      <c r="D230" s="349"/>
      <c r="E230" s="349"/>
      <c r="F230" s="350" t="s">
        <v>228</v>
      </c>
      <c r="G230" s="350">
        <v>50</v>
      </c>
      <c r="H230" s="216"/>
      <c r="I230" s="350" t="s">
        <v>50</v>
      </c>
      <c r="J230" s="351"/>
    </row>
    <row r="231" s="18" customFormat="1" ht="12.75" spans="1:10">
      <c r="A231" s="37"/>
      <c r="B231" s="348">
        <v>250202</v>
      </c>
      <c r="C231" s="349" t="s">
        <v>411</v>
      </c>
      <c r="D231" s="349"/>
      <c r="E231" s="349"/>
      <c r="F231" s="350"/>
      <c r="G231" s="350"/>
      <c r="H231" s="216"/>
      <c r="I231" s="350" t="s">
        <v>41</v>
      </c>
      <c r="J231" s="351"/>
    </row>
    <row r="232" s="18" customFormat="1" ht="12.75" spans="1:10">
      <c r="A232" s="37" t="s">
        <v>226</v>
      </c>
      <c r="B232" s="348">
        <v>250202001</v>
      </c>
      <c r="C232" s="349" t="s">
        <v>412</v>
      </c>
      <c r="D232" s="349"/>
      <c r="E232" s="349"/>
      <c r="F232" s="350" t="s">
        <v>228</v>
      </c>
      <c r="G232" s="350">
        <v>2.4</v>
      </c>
      <c r="H232" s="216"/>
      <c r="I232" s="350" t="s">
        <v>50</v>
      </c>
      <c r="J232" s="351"/>
    </row>
    <row r="233" s="18" customFormat="1" ht="12.75" spans="1:10">
      <c r="A233" s="37" t="s">
        <v>226</v>
      </c>
      <c r="B233" s="348">
        <v>250202002</v>
      </c>
      <c r="C233" s="349" t="s">
        <v>413</v>
      </c>
      <c r="D233" s="349"/>
      <c r="E233" s="349"/>
      <c r="F233" s="350" t="s">
        <v>228</v>
      </c>
      <c r="G233" s="350">
        <v>4</v>
      </c>
      <c r="H233" s="216"/>
      <c r="I233" s="350" t="s">
        <v>50</v>
      </c>
      <c r="J233" s="351"/>
    </row>
    <row r="234" s="18" customFormat="1" ht="12.75" spans="1:10">
      <c r="A234" s="37" t="s">
        <v>226</v>
      </c>
      <c r="B234" s="348">
        <v>250202003</v>
      </c>
      <c r="C234" s="349" t="s">
        <v>414</v>
      </c>
      <c r="D234" s="349"/>
      <c r="E234" s="349"/>
      <c r="F234" s="350" t="s">
        <v>228</v>
      </c>
      <c r="G234" s="350">
        <v>4</v>
      </c>
      <c r="H234" s="216"/>
      <c r="I234" s="350" t="s">
        <v>50</v>
      </c>
      <c r="J234" s="351"/>
    </row>
    <row r="235" s="18" customFormat="1" ht="24" spans="1:10">
      <c r="A235" s="37" t="s">
        <v>226</v>
      </c>
      <c r="B235" s="348">
        <v>250202004</v>
      </c>
      <c r="C235" s="349" t="s">
        <v>415</v>
      </c>
      <c r="D235" s="349"/>
      <c r="E235" s="349"/>
      <c r="F235" s="350" t="s">
        <v>228</v>
      </c>
      <c r="G235" s="350">
        <v>3.2</v>
      </c>
      <c r="H235" s="216"/>
      <c r="I235" s="350" t="s">
        <v>50</v>
      </c>
      <c r="J235" s="351"/>
    </row>
    <row r="236" s="18" customFormat="1" ht="12.75" spans="1:10">
      <c r="A236" s="37" t="s">
        <v>226</v>
      </c>
      <c r="B236" s="348">
        <v>250202005</v>
      </c>
      <c r="C236" s="349" t="s">
        <v>416</v>
      </c>
      <c r="D236" s="349"/>
      <c r="E236" s="349"/>
      <c r="F236" s="350" t="s">
        <v>228</v>
      </c>
      <c r="G236" s="350">
        <v>0.9</v>
      </c>
      <c r="H236" s="216"/>
      <c r="I236" s="350" t="s">
        <v>50</v>
      </c>
      <c r="J236" s="351"/>
    </row>
    <row r="237" s="18" customFormat="1" ht="24" spans="1:10">
      <c r="A237" s="37" t="s">
        <v>226</v>
      </c>
      <c r="B237" s="348">
        <v>250202006</v>
      </c>
      <c r="C237" s="349" t="s">
        <v>417</v>
      </c>
      <c r="D237" s="349"/>
      <c r="E237" s="349"/>
      <c r="F237" s="350" t="s">
        <v>228</v>
      </c>
      <c r="G237" s="350">
        <v>4</v>
      </c>
      <c r="H237" s="216"/>
      <c r="I237" s="350" t="s">
        <v>50</v>
      </c>
      <c r="J237" s="351"/>
    </row>
    <row r="238" s="18" customFormat="1" ht="12.75" spans="1:10">
      <c r="A238" s="37" t="s">
        <v>226</v>
      </c>
      <c r="B238" s="348">
        <v>250202007</v>
      </c>
      <c r="C238" s="349" t="s">
        <v>418</v>
      </c>
      <c r="D238" s="349"/>
      <c r="E238" s="349"/>
      <c r="F238" s="350" t="s">
        <v>228</v>
      </c>
      <c r="G238" s="350">
        <v>7.2</v>
      </c>
      <c r="H238" s="216"/>
      <c r="I238" s="350" t="s">
        <v>50</v>
      </c>
      <c r="J238" s="351"/>
    </row>
    <row r="239" s="18" customFormat="1" ht="12.75" spans="1:10">
      <c r="A239" s="37" t="s">
        <v>226</v>
      </c>
      <c r="B239" s="348">
        <v>250202008</v>
      </c>
      <c r="C239" s="349" t="s">
        <v>419</v>
      </c>
      <c r="D239" s="349"/>
      <c r="E239" s="349"/>
      <c r="F239" s="350" t="s">
        <v>228</v>
      </c>
      <c r="G239" s="350">
        <v>6</v>
      </c>
      <c r="H239" s="216"/>
      <c r="I239" s="350" t="s">
        <v>50</v>
      </c>
      <c r="J239" s="351"/>
    </row>
    <row r="240" s="18" customFormat="1" ht="12.75" spans="1:10">
      <c r="A240" s="37" t="s">
        <v>226</v>
      </c>
      <c r="B240" s="348">
        <v>250202009</v>
      </c>
      <c r="C240" s="349" t="s">
        <v>420</v>
      </c>
      <c r="D240" s="349"/>
      <c r="E240" s="349"/>
      <c r="F240" s="350" t="s">
        <v>228</v>
      </c>
      <c r="G240" s="350">
        <v>2.4</v>
      </c>
      <c r="H240" s="216"/>
      <c r="I240" s="350" t="s">
        <v>50</v>
      </c>
      <c r="J240" s="351"/>
    </row>
    <row r="241" s="18" customFormat="1" ht="12.75" spans="1:10">
      <c r="A241" s="37" t="s">
        <v>226</v>
      </c>
      <c r="B241" s="348">
        <v>250202010</v>
      </c>
      <c r="C241" s="349" t="s">
        <v>421</v>
      </c>
      <c r="D241" s="349"/>
      <c r="E241" s="349"/>
      <c r="F241" s="350" t="s">
        <v>228</v>
      </c>
      <c r="G241" s="350">
        <v>2.4</v>
      </c>
      <c r="H241" s="216"/>
      <c r="I241" s="350" t="s">
        <v>50</v>
      </c>
      <c r="J241" s="351"/>
    </row>
    <row r="242" s="18" customFormat="1" ht="12.75" spans="1:10">
      <c r="A242" s="37" t="s">
        <v>226</v>
      </c>
      <c r="B242" s="348">
        <v>250202011</v>
      </c>
      <c r="C242" s="349" t="s">
        <v>422</v>
      </c>
      <c r="D242" s="349"/>
      <c r="E242" s="349"/>
      <c r="F242" s="350" t="s">
        <v>228</v>
      </c>
      <c r="G242" s="350">
        <v>5</v>
      </c>
      <c r="H242" s="216"/>
      <c r="I242" s="350" t="s">
        <v>50</v>
      </c>
      <c r="J242" s="351"/>
    </row>
    <row r="243" s="18" customFormat="1" ht="12.75" spans="1:10">
      <c r="A243" s="37" t="s">
        <v>226</v>
      </c>
      <c r="B243" s="348">
        <v>250202012</v>
      </c>
      <c r="C243" s="349" t="s">
        <v>423</v>
      </c>
      <c r="D243" s="349"/>
      <c r="E243" s="349"/>
      <c r="F243" s="350" t="s">
        <v>228</v>
      </c>
      <c r="G243" s="350">
        <v>8</v>
      </c>
      <c r="H243" s="216"/>
      <c r="I243" s="350" t="s">
        <v>50</v>
      </c>
      <c r="J243" s="351"/>
    </row>
    <row r="244" s="18" customFormat="1" ht="12.75" spans="1:10">
      <c r="A244" s="37" t="s">
        <v>226</v>
      </c>
      <c r="B244" s="348">
        <v>250202013</v>
      </c>
      <c r="C244" s="349" t="s">
        <v>424</v>
      </c>
      <c r="D244" s="349"/>
      <c r="E244" s="349"/>
      <c r="F244" s="350" t="s">
        <v>228</v>
      </c>
      <c r="G244" s="350">
        <v>3.2</v>
      </c>
      <c r="H244" s="216"/>
      <c r="I244" s="350" t="s">
        <v>50</v>
      </c>
      <c r="J244" s="351"/>
    </row>
    <row r="245" s="18" customFormat="1" ht="12.75" spans="1:10">
      <c r="A245" s="37" t="s">
        <v>226</v>
      </c>
      <c r="B245" s="348">
        <v>250202014</v>
      </c>
      <c r="C245" s="349" t="s">
        <v>425</v>
      </c>
      <c r="D245" s="349"/>
      <c r="E245" s="349"/>
      <c r="F245" s="350" t="s">
        <v>228</v>
      </c>
      <c r="G245" s="350">
        <v>3.2</v>
      </c>
      <c r="H245" s="216"/>
      <c r="I245" s="350" t="s">
        <v>50</v>
      </c>
      <c r="J245" s="351"/>
    </row>
    <row r="246" s="18" customFormat="1" ht="12.75" spans="1:10">
      <c r="A246" s="37" t="s">
        <v>226</v>
      </c>
      <c r="B246" s="348">
        <v>250202015</v>
      </c>
      <c r="C246" s="349" t="s">
        <v>426</v>
      </c>
      <c r="D246" s="349"/>
      <c r="E246" s="349"/>
      <c r="F246" s="350" t="s">
        <v>228</v>
      </c>
      <c r="G246" s="350">
        <v>3.2</v>
      </c>
      <c r="H246" s="216"/>
      <c r="I246" s="350" t="s">
        <v>50</v>
      </c>
      <c r="J246" s="351"/>
    </row>
    <row r="247" s="18" customFormat="1" ht="24" spans="1:10">
      <c r="A247" s="37" t="s">
        <v>226</v>
      </c>
      <c r="B247" s="348">
        <v>250202016</v>
      </c>
      <c r="C247" s="349" t="s">
        <v>427</v>
      </c>
      <c r="D247" s="349"/>
      <c r="E247" s="349"/>
      <c r="F247" s="350" t="s">
        <v>228</v>
      </c>
      <c r="G247" s="350">
        <v>13</v>
      </c>
      <c r="H247" s="216"/>
      <c r="I247" s="350" t="s">
        <v>50</v>
      </c>
      <c r="J247" s="351"/>
    </row>
    <row r="248" s="18" customFormat="1" ht="24" spans="1:10">
      <c r="A248" s="37" t="s">
        <v>226</v>
      </c>
      <c r="B248" s="348">
        <v>250202017</v>
      </c>
      <c r="C248" s="349" t="s">
        <v>428</v>
      </c>
      <c r="D248" s="349"/>
      <c r="E248" s="349"/>
      <c r="F248" s="350" t="s">
        <v>228</v>
      </c>
      <c r="G248" s="350">
        <v>4</v>
      </c>
      <c r="H248" s="216"/>
      <c r="I248" s="350" t="s">
        <v>50</v>
      </c>
      <c r="J248" s="351"/>
    </row>
    <row r="249" s="18" customFormat="1" ht="24" spans="1:10">
      <c r="A249" s="37" t="s">
        <v>226</v>
      </c>
      <c r="B249" s="348">
        <v>250202018</v>
      </c>
      <c r="C249" s="349" t="s">
        <v>429</v>
      </c>
      <c r="D249" s="349"/>
      <c r="E249" s="349"/>
      <c r="F249" s="350" t="s">
        <v>228</v>
      </c>
      <c r="G249" s="350">
        <v>3.2</v>
      </c>
      <c r="H249" s="216"/>
      <c r="I249" s="350" t="s">
        <v>50</v>
      </c>
      <c r="J249" s="351"/>
    </row>
    <row r="250" s="18" customFormat="1" ht="24" spans="1:10">
      <c r="A250" s="37" t="s">
        <v>226</v>
      </c>
      <c r="B250" s="348">
        <v>250202019</v>
      </c>
      <c r="C250" s="349" t="s">
        <v>430</v>
      </c>
      <c r="D250" s="349"/>
      <c r="E250" s="349"/>
      <c r="F250" s="350" t="s">
        <v>228</v>
      </c>
      <c r="G250" s="350">
        <v>3.2</v>
      </c>
      <c r="H250" s="216"/>
      <c r="I250" s="350" t="s">
        <v>50</v>
      </c>
      <c r="J250" s="351"/>
    </row>
    <row r="251" s="18" customFormat="1" ht="24" spans="1:10">
      <c r="A251" s="37" t="s">
        <v>226</v>
      </c>
      <c r="B251" s="348">
        <v>250202020</v>
      </c>
      <c r="C251" s="349" t="s">
        <v>431</v>
      </c>
      <c r="D251" s="349"/>
      <c r="E251" s="349"/>
      <c r="F251" s="350" t="s">
        <v>228</v>
      </c>
      <c r="G251" s="350">
        <v>17.6</v>
      </c>
      <c r="H251" s="216"/>
      <c r="I251" s="350" t="s">
        <v>50</v>
      </c>
      <c r="J251" s="351"/>
    </row>
    <row r="252" s="18" customFormat="1" ht="24" spans="1:10">
      <c r="A252" s="37" t="s">
        <v>226</v>
      </c>
      <c r="B252" s="348">
        <v>250202021</v>
      </c>
      <c r="C252" s="349" t="s">
        <v>432</v>
      </c>
      <c r="D252" s="349"/>
      <c r="E252" s="349"/>
      <c r="F252" s="350" t="s">
        <v>228</v>
      </c>
      <c r="G252" s="350">
        <v>21</v>
      </c>
      <c r="H252" s="216"/>
      <c r="I252" s="350" t="s">
        <v>50</v>
      </c>
      <c r="J252" s="351"/>
    </row>
    <row r="253" s="18" customFormat="1" ht="24" spans="1:10">
      <c r="A253" s="37" t="s">
        <v>226</v>
      </c>
      <c r="B253" s="348">
        <v>250202022</v>
      </c>
      <c r="C253" s="349" t="s">
        <v>433</v>
      </c>
      <c r="D253" s="349"/>
      <c r="E253" s="349"/>
      <c r="F253" s="350" t="s">
        <v>228</v>
      </c>
      <c r="G253" s="350">
        <v>3.2</v>
      </c>
      <c r="H253" s="216"/>
      <c r="I253" s="350" t="s">
        <v>50</v>
      </c>
      <c r="J253" s="351"/>
    </row>
    <row r="254" s="18" customFormat="1" ht="12.75" spans="1:10">
      <c r="A254" s="37" t="s">
        <v>226</v>
      </c>
      <c r="B254" s="348">
        <v>250202023</v>
      </c>
      <c r="C254" s="349" t="s">
        <v>434</v>
      </c>
      <c r="D254" s="349"/>
      <c r="E254" s="349"/>
      <c r="F254" s="350" t="s">
        <v>228</v>
      </c>
      <c r="G254" s="350">
        <v>1.6</v>
      </c>
      <c r="H254" s="216"/>
      <c r="I254" s="350" t="s">
        <v>50</v>
      </c>
      <c r="J254" s="351"/>
    </row>
    <row r="255" s="18" customFormat="1" ht="12.75" spans="1:10">
      <c r="A255" s="37" t="s">
        <v>226</v>
      </c>
      <c r="B255" s="348">
        <v>250202024</v>
      </c>
      <c r="C255" s="349" t="s">
        <v>435</v>
      </c>
      <c r="D255" s="349"/>
      <c r="E255" s="349"/>
      <c r="F255" s="350" t="s">
        <v>228</v>
      </c>
      <c r="G255" s="350">
        <v>1.6</v>
      </c>
      <c r="H255" s="216"/>
      <c r="I255" s="350" t="s">
        <v>50</v>
      </c>
      <c r="J255" s="351"/>
    </row>
    <row r="256" s="18" customFormat="1" ht="12.75" spans="1:10">
      <c r="A256" s="37" t="s">
        <v>226</v>
      </c>
      <c r="B256" s="348">
        <v>250202025</v>
      </c>
      <c r="C256" s="349" t="s">
        <v>436</v>
      </c>
      <c r="D256" s="349"/>
      <c r="E256" s="349"/>
      <c r="F256" s="350" t="s">
        <v>228</v>
      </c>
      <c r="G256" s="350">
        <v>1.6</v>
      </c>
      <c r="H256" s="216"/>
      <c r="I256" s="350" t="s">
        <v>50</v>
      </c>
      <c r="J256" s="351"/>
    </row>
    <row r="257" s="18" customFormat="1" ht="12.75" spans="1:10">
      <c r="A257" s="37" t="s">
        <v>226</v>
      </c>
      <c r="B257" s="348">
        <v>250202026</v>
      </c>
      <c r="C257" s="349" t="s">
        <v>437</v>
      </c>
      <c r="D257" s="349"/>
      <c r="E257" s="349"/>
      <c r="F257" s="350" t="s">
        <v>228</v>
      </c>
      <c r="G257" s="350">
        <v>12</v>
      </c>
      <c r="H257" s="216"/>
      <c r="I257" s="350" t="s">
        <v>50</v>
      </c>
      <c r="J257" s="351"/>
    </row>
    <row r="258" s="18" customFormat="1" ht="12.75" spans="1:10">
      <c r="A258" s="37" t="s">
        <v>226</v>
      </c>
      <c r="B258" s="348">
        <v>250202027</v>
      </c>
      <c r="C258" s="349" t="s">
        <v>438</v>
      </c>
      <c r="D258" s="349"/>
      <c r="E258" s="349"/>
      <c r="F258" s="350" t="s">
        <v>228</v>
      </c>
      <c r="G258" s="350">
        <v>7</v>
      </c>
      <c r="H258" s="216"/>
      <c r="I258" s="350" t="s">
        <v>50</v>
      </c>
      <c r="J258" s="351"/>
    </row>
    <row r="259" s="18" customFormat="1" ht="12.75" spans="1:10">
      <c r="A259" s="37" t="s">
        <v>226</v>
      </c>
      <c r="B259" s="348">
        <v>250202028</v>
      </c>
      <c r="C259" s="349" t="s">
        <v>439</v>
      </c>
      <c r="D259" s="349"/>
      <c r="E259" s="349"/>
      <c r="F259" s="350" t="s">
        <v>228</v>
      </c>
      <c r="G259" s="350">
        <v>7</v>
      </c>
      <c r="H259" s="216"/>
      <c r="I259" s="350" t="s">
        <v>50</v>
      </c>
      <c r="J259" s="351"/>
    </row>
    <row r="260" s="18" customFormat="1" ht="24" spans="1:10">
      <c r="A260" s="37" t="s">
        <v>226</v>
      </c>
      <c r="B260" s="348">
        <v>250202029</v>
      </c>
      <c r="C260" s="349" t="s">
        <v>440</v>
      </c>
      <c r="D260" s="349"/>
      <c r="E260" s="349"/>
      <c r="F260" s="350" t="s">
        <v>228</v>
      </c>
      <c r="G260" s="350">
        <v>8</v>
      </c>
      <c r="H260" s="216"/>
      <c r="I260" s="350" t="s">
        <v>24</v>
      </c>
      <c r="J260" s="351"/>
    </row>
    <row r="261" s="18" customFormat="1" ht="12.75" spans="1:10">
      <c r="A261" s="37" t="s">
        <v>226</v>
      </c>
      <c r="B261" s="348">
        <v>250202030</v>
      </c>
      <c r="C261" s="349" t="s">
        <v>441</v>
      </c>
      <c r="D261" s="349"/>
      <c r="E261" s="349"/>
      <c r="F261" s="350" t="s">
        <v>228</v>
      </c>
      <c r="G261" s="350">
        <v>9</v>
      </c>
      <c r="H261" s="216"/>
      <c r="I261" s="350" t="s">
        <v>50</v>
      </c>
      <c r="J261" s="351"/>
    </row>
    <row r="262" s="18" customFormat="1" ht="24" spans="1:10">
      <c r="A262" s="37" t="s">
        <v>226</v>
      </c>
      <c r="B262" s="348">
        <v>250202031</v>
      </c>
      <c r="C262" s="349" t="s">
        <v>442</v>
      </c>
      <c r="D262" s="349" t="s">
        <v>443</v>
      </c>
      <c r="E262" s="349"/>
      <c r="F262" s="350" t="s">
        <v>228</v>
      </c>
      <c r="G262" s="350">
        <v>2.4</v>
      </c>
      <c r="H262" s="216"/>
      <c r="I262" s="350" t="s">
        <v>50</v>
      </c>
      <c r="J262" s="351"/>
    </row>
    <row r="263" s="18" customFormat="1" ht="12.75" spans="1:10">
      <c r="A263" s="37" t="s">
        <v>226</v>
      </c>
      <c r="B263" s="348">
        <v>250202032</v>
      </c>
      <c r="C263" s="349" t="s">
        <v>444</v>
      </c>
      <c r="D263" s="349"/>
      <c r="E263" s="349"/>
      <c r="F263" s="350" t="s">
        <v>228</v>
      </c>
      <c r="G263" s="350">
        <v>7.2</v>
      </c>
      <c r="H263" s="216"/>
      <c r="I263" s="350" t="s">
        <v>50</v>
      </c>
      <c r="J263" s="351"/>
    </row>
    <row r="264" s="18" customFormat="1" ht="12.75" spans="1:10">
      <c r="A264" s="37" t="s">
        <v>226</v>
      </c>
      <c r="B264" s="348">
        <v>250202033</v>
      </c>
      <c r="C264" s="349" t="s">
        <v>445</v>
      </c>
      <c r="D264" s="349"/>
      <c r="E264" s="349"/>
      <c r="F264" s="350" t="s">
        <v>228</v>
      </c>
      <c r="G264" s="350">
        <v>11</v>
      </c>
      <c r="H264" s="216"/>
      <c r="I264" s="350" t="s">
        <v>50</v>
      </c>
      <c r="J264" s="351"/>
    </row>
    <row r="265" s="18" customFormat="1" ht="24" spans="1:10">
      <c r="A265" s="37" t="s">
        <v>226</v>
      </c>
      <c r="B265" s="348">
        <v>250202034</v>
      </c>
      <c r="C265" s="349" t="s">
        <v>446</v>
      </c>
      <c r="D265" s="349" t="s">
        <v>447</v>
      </c>
      <c r="E265" s="349"/>
      <c r="F265" s="350" t="s">
        <v>228</v>
      </c>
      <c r="G265" s="350">
        <v>6</v>
      </c>
      <c r="H265" s="216"/>
      <c r="I265" s="350" t="s">
        <v>50</v>
      </c>
      <c r="J265" s="351"/>
    </row>
    <row r="266" s="18" customFormat="1" ht="12.75" spans="1:10">
      <c r="A266" s="37" t="s">
        <v>226</v>
      </c>
      <c r="B266" s="348">
        <v>250202035</v>
      </c>
      <c r="C266" s="349" t="s">
        <v>448</v>
      </c>
      <c r="D266" s="349"/>
      <c r="E266" s="349"/>
      <c r="F266" s="350" t="s">
        <v>228</v>
      </c>
      <c r="G266" s="350">
        <v>6.4</v>
      </c>
      <c r="H266" s="216"/>
      <c r="I266" s="350" t="s">
        <v>50</v>
      </c>
      <c r="J266" s="351"/>
    </row>
    <row r="267" s="18" customFormat="1" ht="12.75" spans="1:10">
      <c r="A267" s="37" t="s">
        <v>226</v>
      </c>
      <c r="B267" s="348">
        <v>250202036</v>
      </c>
      <c r="C267" s="349" t="s">
        <v>449</v>
      </c>
      <c r="D267" s="349"/>
      <c r="E267" s="349"/>
      <c r="F267" s="350" t="s">
        <v>228</v>
      </c>
      <c r="G267" s="350">
        <v>11</v>
      </c>
      <c r="H267" s="216"/>
      <c r="I267" s="350" t="s">
        <v>50</v>
      </c>
      <c r="J267" s="351"/>
    </row>
    <row r="268" s="18" customFormat="1" ht="12.75" spans="1:10">
      <c r="A268" s="37" t="s">
        <v>226</v>
      </c>
      <c r="B268" s="348">
        <v>250202037</v>
      </c>
      <c r="C268" s="349" t="s">
        <v>450</v>
      </c>
      <c r="D268" s="349"/>
      <c r="E268" s="349"/>
      <c r="F268" s="350" t="s">
        <v>228</v>
      </c>
      <c r="G268" s="350">
        <v>9.3</v>
      </c>
      <c r="H268" s="216"/>
      <c r="I268" s="350" t="s">
        <v>50</v>
      </c>
      <c r="J268" s="351"/>
    </row>
    <row r="269" s="18" customFormat="1" ht="12.75" spans="1:10">
      <c r="A269" s="37" t="s">
        <v>226</v>
      </c>
      <c r="B269" s="348">
        <v>250202038</v>
      </c>
      <c r="C269" s="349" t="s">
        <v>451</v>
      </c>
      <c r="D269" s="349"/>
      <c r="E269" s="349"/>
      <c r="F269" s="350" t="s">
        <v>228</v>
      </c>
      <c r="G269" s="350">
        <v>3.2</v>
      </c>
      <c r="H269" s="216"/>
      <c r="I269" s="350" t="s">
        <v>50</v>
      </c>
      <c r="J269" s="351"/>
    </row>
    <row r="270" s="18" customFormat="1" ht="12.75" spans="1:10">
      <c r="A270" s="37" t="s">
        <v>226</v>
      </c>
      <c r="B270" s="348">
        <v>250202039</v>
      </c>
      <c r="C270" s="349" t="s">
        <v>452</v>
      </c>
      <c r="D270" s="349"/>
      <c r="E270" s="349"/>
      <c r="F270" s="350" t="s">
        <v>453</v>
      </c>
      <c r="G270" s="350">
        <v>26</v>
      </c>
      <c r="H270" s="216"/>
      <c r="I270" s="350" t="s">
        <v>24</v>
      </c>
      <c r="J270" s="351"/>
    </row>
    <row r="271" s="18" customFormat="1" ht="12.75" spans="1:10">
      <c r="A271" s="37" t="s">
        <v>226</v>
      </c>
      <c r="B271" s="348">
        <v>2502020391</v>
      </c>
      <c r="C271" s="349" t="s">
        <v>452</v>
      </c>
      <c r="D271" s="349" t="s">
        <v>454</v>
      </c>
      <c r="E271" s="349"/>
      <c r="F271" s="350" t="s">
        <v>453</v>
      </c>
      <c r="G271" s="350">
        <v>39</v>
      </c>
      <c r="H271" s="216"/>
      <c r="I271" s="350" t="s">
        <v>24</v>
      </c>
      <c r="J271" s="351"/>
    </row>
    <row r="272" s="18" customFormat="1" ht="12.75" spans="1:10">
      <c r="A272" s="37" t="s">
        <v>226</v>
      </c>
      <c r="B272" s="348">
        <v>250202040</v>
      </c>
      <c r="C272" s="349" t="s">
        <v>455</v>
      </c>
      <c r="D272" s="349"/>
      <c r="E272" s="349"/>
      <c r="F272" s="350" t="s">
        <v>228</v>
      </c>
      <c r="G272" s="350">
        <v>9</v>
      </c>
      <c r="H272" s="216"/>
      <c r="I272" s="350" t="s">
        <v>50</v>
      </c>
      <c r="J272" s="351"/>
    </row>
    <row r="273" s="18" customFormat="1" ht="12.75" spans="1:10">
      <c r="A273" s="37" t="s">
        <v>226</v>
      </c>
      <c r="B273" s="348">
        <v>250202041</v>
      </c>
      <c r="C273" s="349" t="s">
        <v>456</v>
      </c>
      <c r="D273" s="349"/>
      <c r="E273" s="349"/>
      <c r="F273" s="350" t="s">
        <v>228</v>
      </c>
      <c r="G273" s="350">
        <v>7.2</v>
      </c>
      <c r="H273" s="216"/>
      <c r="I273" s="350" t="s">
        <v>50</v>
      </c>
      <c r="J273" s="351"/>
    </row>
    <row r="274" s="18" customFormat="1" ht="24" spans="1:10">
      <c r="A274" s="37" t="s">
        <v>226</v>
      </c>
      <c r="B274" s="348">
        <v>250202042</v>
      </c>
      <c r="C274" s="349" t="s">
        <v>457</v>
      </c>
      <c r="D274" s="349" t="s">
        <v>458</v>
      </c>
      <c r="E274" s="349"/>
      <c r="F274" s="350" t="s">
        <v>228</v>
      </c>
      <c r="G274" s="350">
        <v>39</v>
      </c>
      <c r="H274" s="216"/>
      <c r="I274" s="350" t="s">
        <v>50</v>
      </c>
      <c r="J274" s="351"/>
    </row>
    <row r="275" s="18" customFormat="1" ht="24" spans="1:10">
      <c r="A275" s="37" t="s">
        <v>226</v>
      </c>
      <c r="B275" s="348">
        <v>250202043</v>
      </c>
      <c r="C275" s="349" t="s">
        <v>459</v>
      </c>
      <c r="D275" s="349"/>
      <c r="E275" s="349"/>
      <c r="F275" s="350" t="s">
        <v>228</v>
      </c>
      <c r="G275" s="350">
        <v>61.5</v>
      </c>
      <c r="H275" s="216"/>
      <c r="I275" s="350" t="s">
        <v>50</v>
      </c>
      <c r="J275" s="351"/>
    </row>
    <row r="276" s="18" customFormat="1" ht="12.75" spans="1:10">
      <c r="A276" s="37"/>
      <c r="B276" s="348">
        <v>250203</v>
      </c>
      <c r="C276" s="349" t="s">
        <v>460</v>
      </c>
      <c r="D276" s="349"/>
      <c r="E276" s="349"/>
      <c r="F276" s="350"/>
      <c r="G276" s="350"/>
      <c r="H276" s="216"/>
      <c r="I276" s="350" t="s">
        <v>41</v>
      </c>
      <c r="J276" s="351"/>
    </row>
    <row r="277" s="18" customFormat="1" ht="24" spans="1:10">
      <c r="A277" s="37" t="s">
        <v>226</v>
      </c>
      <c r="B277" s="348">
        <v>250203001</v>
      </c>
      <c r="C277" s="349" t="s">
        <v>461</v>
      </c>
      <c r="D277" s="349" t="s">
        <v>462</v>
      </c>
      <c r="E277" s="349"/>
      <c r="F277" s="350" t="s">
        <v>228</v>
      </c>
      <c r="G277" s="350">
        <v>20</v>
      </c>
      <c r="H277" s="216"/>
      <c r="I277" s="350" t="s">
        <v>50</v>
      </c>
      <c r="J277" s="351"/>
    </row>
    <row r="278" s="18" customFormat="1" ht="24" spans="1:10">
      <c r="A278" s="37" t="s">
        <v>226</v>
      </c>
      <c r="B278" s="348">
        <v>250203002</v>
      </c>
      <c r="C278" s="349" t="s">
        <v>463</v>
      </c>
      <c r="D278" s="349"/>
      <c r="E278" s="349"/>
      <c r="F278" s="350" t="s">
        <v>228</v>
      </c>
      <c r="G278" s="350">
        <v>13</v>
      </c>
      <c r="H278" s="216"/>
      <c r="I278" s="350" t="s">
        <v>50</v>
      </c>
      <c r="J278" s="351"/>
    </row>
    <row r="279" s="18" customFormat="1" ht="24" spans="1:10">
      <c r="A279" s="37" t="s">
        <v>226</v>
      </c>
      <c r="B279" s="348">
        <v>250203003</v>
      </c>
      <c r="C279" s="349" t="s">
        <v>464</v>
      </c>
      <c r="D279" s="349" t="s">
        <v>465</v>
      </c>
      <c r="E279" s="349"/>
      <c r="F279" s="350" t="s">
        <v>228</v>
      </c>
      <c r="G279" s="350">
        <v>28</v>
      </c>
      <c r="H279" s="216"/>
      <c r="I279" s="350" t="s">
        <v>50</v>
      </c>
      <c r="J279" s="351"/>
    </row>
    <row r="280" s="18" customFormat="1" ht="24" spans="1:10">
      <c r="A280" s="37" t="s">
        <v>226</v>
      </c>
      <c r="B280" s="348">
        <v>250203004</v>
      </c>
      <c r="C280" s="349" t="s">
        <v>466</v>
      </c>
      <c r="D280" s="349"/>
      <c r="E280" s="349"/>
      <c r="F280" s="350" t="s">
        <v>228</v>
      </c>
      <c r="G280" s="350">
        <v>34</v>
      </c>
      <c r="H280" s="216"/>
      <c r="I280" s="350" t="s">
        <v>50</v>
      </c>
      <c r="J280" s="351"/>
    </row>
    <row r="281" s="18" customFormat="1" ht="24" spans="1:10">
      <c r="A281" s="37" t="s">
        <v>226</v>
      </c>
      <c r="B281" s="348">
        <v>250203005</v>
      </c>
      <c r="C281" s="349" t="s">
        <v>467</v>
      </c>
      <c r="D281" s="349"/>
      <c r="E281" s="349"/>
      <c r="F281" s="350" t="s">
        <v>228</v>
      </c>
      <c r="G281" s="350">
        <v>20</v>
      </c>
      <c r="H281" s="216"/>
      <c r="I281" s="350" t="s">
        <v>50</v>
      </c>
      <c r="J281" s="351"/>
    </row>
    <row r="282" s="18" customFormat="1" ht="12.75" spans="1:10">
      <c r="A282" s="37" t="s">
        <v>226</v>
      </c>
      <c r="B282" s="348">
        <v>250203006</v>
      </c>
      <c r="C282" s="349" t="s">
        <v>468</v>
      </c>
      <c r="D282" s="349"/>
      <c r="E282" s="349"/>
      <c r="F282" s="350" t="s">
        <v>228</v>
      </c>
      <c r="G282" s="350">
        <v>2.7</v>
      </c>
      <c r="H282" s="216"/>
      <c r="I282" s="350" t="s">
        <v>50</v>
      </c>
      <c r="J282" s="351"/>
    </row>
    <row r="283" s="18" customFormat="1" ht="12.75" spans="1:10">
      <c r="A283" s="37" t="s">
        <v>226</v>
      </c>
      <c r="B283" s="348">
        <v>250203007</v>
      </c>
      <c r="C283" s="349" t="s">
        <v>469</v>
      </c>
      <c r="D283" s="349"/>
      <c r="E283" s="349"/>
      <c r="F283" s="350" t="s">
        <v>228</v>
      </c>
      <c r="G283" s="350">
        <v>11</v>
      </c>
      <c r="H283" s="216"/>
      <c r="I283" s="350" t="s">
        <v>50</v>
      </c>
      <c r="J283" s="351"/>
    </row>
    <row r="284" s="18" customFormat="1" ht="24" spans="1:10">
      <c r="A284" s="37" t="s">
        <v>226</v>
      </c>
      <c r="B284" s="348">
        <v>250203008</v>
      </c>
      <c r="C284" s="349" t="s">
        <v>470</v>
      </c>
      <c r="D284" s="349"/>
      <c r="E284" s="349"/>
      <c r="F284" s="350" t="s">
        <v>228</v>
      </c>
      <c r="G284" s="350">
        <v>10</v>
      </c>
      <c r="H284" s="216"/>
      <c r="I284" s="350" t="s">
        <v>50</v>
      </c>
      <c r="J284" s="351"/>
    </row>
    <row r="285" s="18" customFormat="1" ht="24" spans="1:10">
      <c r="A285" s="37" t="s">
        <v>226</v>
      </c>
      <c r="B285" s="348">
        <v>2502030081</v>
      </c>
      <c r="C285" s="349" t="s">
        <v>471</v>
      </c>
      <c r="D285" s="349" t="s">
        <v>472</v>
      </c>
      <c r="E285" s="349"/>
      <c r="F285" s="350" t="s">
        <v>228</v>
      </c>
      <c r="G285" s="350">
        <v>51.2</v>
      </c>
      <c r="H285" s="216"/>
      <c r="I285" s="350" t="s">
        <v>50</v>
      </c>
      <c r="J285" s="351"/>
    </row>
    <row r="286" s="18" customFormat="1" ht="60" spans="1:10">
      <c r="A286" s="37" t="s">
        <v>226</v>
      </c>
      <c r="B286" s="348">
        <v>2502030082</v>
      </c>
      <c r="C286" s="349" t="s">
        <v>473</v>
      </c>
      <c r="D286" s="349" t="s">
        <v>474</v>
      </c>
      <c r="E286" s="349"/>
      <c r="F286" s="350" t="s">
        <v>49</v>
      </c>
      <c r="G286" s="350">
        <v>55.6</v>
      </c>
      <c r="H286" s="216"/>
      <c r="I286" s="350" t="s">
        <v>50</v>
      </c>
      <c r="J286" s="351"/>
    </row>
    <row r="287" s="18" customFormat="1" ht="12.75" spans="1:10">
      <c r="A287" s="37" t="s">
        <v>226</v>
      </c>
      <c r="B287" s="348">
        <v>250203009</v>
      </c>
      <c r="C287" s="349" t="s">
        <v>475</v>
      </c>
      <c r="D287" s="349"/>
      <c r="E287" s="349"/>
      <c r="F287" s="350" t="s">
        <v>228</v>
      </c>
      <c r="G287" s="350">
        <v>20</v>
      </c>
      <c r="H287" s="216"/>
      <c r="I287" s="350" t="s">
        <v>50</v>
      </c>
      <c r="J287" s="351"/>
    </row>
    <row r="288" s="18" customFormat="1" ht="24" spans="1:10">
      <c r="A288" s="37" t="s">
        <v>226</v>
      </c>
      <c r="B288" s="348">
        <v>250203010</v>
      </c>
      <c r="C288" s="349" t="s">
        <v>476</v>
      </c>
      <c r="D288" s="349"/>
      <c r="E288" s="349"/>
      <c r="F288" s="350" t="s">
        <v>228</v>
      </c>
      <c r="G288" s="350">
        <v>1.8</v>
      </c>
      <c r="H288" s="216"/>
      <c r="I288" s="350" t="s">
        <v>50</v>
      </c>
      <c r="J288" s="351"/>
    </row>
    <row r="289" s="18" customFormat="1" ht="24" spans="1:10">
      <c r="A289" s="37" t="s">
        <v>226</v>
      </c>
      <c r="B289" s="348">
        <v>250203011</v>
      </c>
      <c r="C289" s="349" t="s">
        <v>477</v>
      </c>
      <c r="D289" s="349"/>
      <c r="E289" s="349"/>
      <c r="F289" s="350" t="s">
        <v>228</v>
      </c>
      <c r="G289" s="350">
        <v>13</v>
      </c>
      <c r="H289" s="216"/>
      <c r="I289" s="350" t="s">
        <v>50</v>
      </c>
      <c r="J289" s="351"/>
    </row>
    <row r="290" s="18" customFormat="1" ht="24" spans="1:10">
      <c r="A290" s="37" t="s">
        <v>226</v>
      </c>
      <c r="B290" s="348">
        <v>250203012</v>
      </c>
      <c r="C290" s="349" t="s">
        <v>478</v>
      </c>
      <c r="D290" s="349"/>
      <c r="E290" s="349"/>
      <c r="F290" s="350" t="s">
        <v>228</v>
      </c>
      <c r="G290" s="350">
        <v>11</v>
      </c>
      <c r="H290" s="216"/>
      <c r="I290" s="350" t="s">
        <v>50</v>
      </c>
      <c r="J290" s="351"/>
    </row>
    <row r="291" s="18" customFormat="1" ht="24" spans="1:10">
      <c r="A291" s="37" t="s">
        <v>226</v>
      </c>
      <c r="B291" s="348">
        <v>250203013</v>
      </c>
      <c r="C291" s="349" t="s">
        <v>479</v>
      </c>
      <c r="D291" s="349"/>
      <c r="E291" s="349"/>
      <c r="F291" s="350" t="s">
        <v>228</v>
      </c>
      <c r="G291" s="350">
        <v>11</v>
      </c>
      <c r="H291" s="216"/>
      <c r="I291" s="350" t="s">
        <v>50</v>
      </c>
      <c r="J291" s="351"/>
    </row>
    <row r="292" s="18" customFormat="1" ht="24" spans="1:10">
      <c r="A292" s="37" t="s">
        <v>226</v>
      </c>
      <c r="B292" s="348">
        <v>250203014</v>
      </c>
      <c r="C292" s="349" t="s">
        <v>480</v>
      </c>
      <c r="D292" s="349"/>
      <c r="E292" s="349"/>
      <c r="F292" s="350" t="s">
        <v>228</v>
      </c>
      <c r="G292" s="350">
        <v>11</v>
      </c>
      <c r="H292" s="216"/>
      <c r="I292" s="350" t="s">
        <v>50</v>
      </c>
      <c r="J292" s="351"/>
    </row>
    <row r="293" s="18" customFormat="1" ht="12.75" spans="1:10">
      <c r="A293" s="37" t="s">
        <v>226</v>
      </c>
      <c r="B293" s="348">
        <v>250203015</v>
      </c>
      <c r="C293" s="349" t="s">
        <v>481</v>
      </c>
      <c r="D293" s="349"/>
      <c r="E293" s="349"/>
      <c r="F293" s="350" t="s">
        <v>228</v>
      </c>
      <c r="G293" s="350">
        <v>8</v>
      </c>
      <c r="H293" s="216"/>
      <c r="I293" s="350" t="s">
        <v>50</v>
      </c>
      <c r="J293" s="351"/>
    </row>
    <row r="294" s="18" customFormat="1" ht="12.75" spans="1:10">
      <c r="A294" s="37" t="s">
        <v>226</v>
      </c>
      <c r="B294" s="348">
        <v>250203016</v>
      </c>
      <c r="C294" s="349" t="s">
        <v>482</v>
      </c>
      <c r="D294" s="349"/>
      <c r="E294" s="349"/>
      <c r="F294" s="350" t="s">
        <v>228</v>
      </c>
      <c r="G294" s="350">
        <v>8</v>
      </c>
      <c r="H294" s="216"/>
      <c r="I294" s="350" t="s">
        <v>50</v>
      </c>
      <c r="J294" s="351"/>
    </row>
    <row r="295" s="18" customFormat="1" ht="24" spans="1:10">
      <c r="A295" s="37" t="s">
        <v>226</v>
      </c>
      <c r="B295" s="348">
        <v>250203017</v>
      </c>
      <c r="C295" s="349" t="s">
        <v>483</v>
      </c>
      <c r="D295" s="349"/>
      <c r="E295" s="349"/>
      <c r="F295" s="350" t="s">
        <v>228</v>
      </c>
      <c r="G295" s="350">
        <v>8</v>
      </c>
      <c r="H295" s="216"/>
      <c r="I295" s="350" t="s">
        <v>50</v>
      </c>
      <c r="J295" s="351"/>
    </row>
    <row r="296" s="18" customFormat="1" ht="12.75" spans="1:10">
      <c r="A296" s="37" t="s">
        <v>226</v>
      </c>
      <c r="B296" s="348">
        <v>250203018</v>
      </c>
      <c r="C296" s="349" t="s">
        <v>484</v>
      </c>
      <c r="D296" s="349"/>
      <c r="E296" s="349"/>
      <c r="F296" s="350" t="s">
        <v>228</v>
      </c>
      <c r="G296" s="350">
        <v>0.9</v>
      </c>
      <c r="H296" s="216"/>
      <c r="I296" s="350" t="s">
        <v>50</v>
      </c>
      <c r="J296" s="351"/>
    </row>
    <row r="297" s="18" customFormat="1" ht="12.75" spans="1:10">
      <c r="A297" s="37" t="s">
        <v>226</v>
      </c>
      <c r="B297" s="348">
        <v>250203019</v>
      </c>
      <c r="C297" s="349" t="s">
        <v>485</v>
      </c>
      <c r="D297" s="349"/>
      <c r="E297" s="349"/>
      <c r="F297" s="350" t="s">
        <v>228</v>
      </c>
      <c r="G297" s="350">
        <v>16</v>
      </c>
      <c r="H297" s="216"/>
      <c r="I297" s="350" t="s">
        <v>50</v>
      </c>
      <c r="J297" s="351"/>
    </row>
    <row r="298" s="18" customFormat="1" ht="24" spans="1:10">
      <c r="A298" s="37" t="s">
        <v>226</v>
      </c>
      <c r="B298" s="348">
        <v>250203020</v>
      </c>
      <c r="C298" s="349" t="s">
        <v>486</v>
      </c>
      <c r="D298" s="349"/>
      <c r="E298" s="349"/>
      <c r="F298" s="350" t="s">
        <v>228</v>
      </c>
      <c r="G298" s="350">
        <v>9</v>
      </c>
      <c r="H298" s="216"/>
      <c r="I298" s="350" t="s">
        <v>50</v>
      </c>
      <c r="J298" s="351"/>
    </row>
    <row r="299" s="18" customFormat="1" ht="24" spans="1:10">
      <c r="A299" s="37" t="s">
        <v>226</v>
      </c>
      <c r="B299" s="348">
        <v>2502030201</v>
      </c>
      <c r="C299" s="349" t="s">
        <v>487</v>
      </c>
      <c r="D299" s="349" t="s">
        <v>488</v>
      </c>
      <c r="E299" s="349"/>
      <c r="F299" s="350" t="s">
        <v>228</v>
      </c>
      <c r="G299" s="350">
        <v>59</v>
      </c>
      <c r="H299" s="216"/>
      <c r="I299" s="350" t="s">
        <v>50</v>
      </c>
      <c r="J299" s="351"/>
    </row>
    <row r="300" s="18" customFormat="1" ht="24" spans="1:10">
      <c r="A300" s="37" t="s">
        <v>226</v>
      </c>
      <c r="B300" s="348">
        <v>250203021</v>
      </c>
      <c r="C300" s="349" t="s">
        <v>489</v>
      </c>
      <c r="D300" s="349"/>
      <c r="E300" s="349"/>
      <c r="F300" s="350" t="s">
        <v>228</v>
      </c>
      <c r="G300" s="350">
        <v>4</v>
      </c>
      <c r="H300" s="216" t="s">
        <v>490</v>
      </c>
      <c r="I300" s="350" t="s">
        <v>50</v>
      </c>
      <c r="J300" s="351"/>
    </row>
    <row r="301" s="18" customFormat="1" ht="12.75" spans="1:10">
      <c r="A301" s="37" t="s">
        <v>226</v>
      </c>
      <c r="B301" s="348">
        <v>250203022</v>
      </c>
      <c r="C301" s="349" t="s">
        <v>491</v>
      </c>
      <c r="D301" s="349"/>
      <c r="E301" s="349"/>
      <c r="F301" s="350" t="s">
        <v>228</v>
      </c>
      <c r="G301" s="350">
        <v>11</v>
      </c>
      <c r="H301" s="216"/>
      <c r="I301" s="350" t="s">
        <v>50</v>
      </c>
      <c r="J301" s="351"/>
    </row>
    <row r="302" s="18" customFormat="1" ht="12.75" spans="1:10">
      <c r="A302" s="37" t="s">
        <v>226</v>
      </c>
      <c r="B302" s="348">
        <v>250203023</v>
      </c>
      <c r="C302" s="349" t="s">
        <v>492</v>
      </c>
      <c r="D302" s="349"/>
      <c r="E302" s="349"/>
      <c r="F302" s="350" t="s">
        <v>228</v>
      </c>
      <c r="G302" s="350">
        <v>11</v>
      </c>
      <c r="H302" s="216"/>
      <c r="I302" s="350" t="s">
        <v>50</v>
      </c>
      <c r="J302" s="351"/>
    </row>
    <row r="303" s="18" customFormat="1" ht="24" spans="1:10">
      <c r="A303" s="37" t="s">
        <v>226</v>
      </c>
      <c r="B303" s="348">
        <v>250203024</v>
      </c>
      <c r="C303" s="349" t="s">
        <v>493</v>
      </c>
      <c r="D303" s="349"/>
      <c r="E303" s="349"/>
      <c r="F303" s="350" t="s">
        <v>228</v>
      </c>
      <c r="G303" s="350">
        <v>2.4</v>
      </c>
      <c r="H303" s="216"/>
      <c r="I303" s="350" t="s">
        <v>50</v>
      </c>
      <c r="J303" s="351"/>
    </row>
    <row r="304" s="18" customFormat="1" ht="24" spans="1:10">
      <c r="A304" s="37" t="s">
        <v>226</v>
      </c>
      <c r="B304" s="348">
        <v>250203025</v>
      </c>
      <c r="C304" s="349" t="s">
        <v>494</v>
      </c>
      <c r="D304" s="349"/>
      <c r="E304" s="349"/>
      <c r="F304" s="350" t="s">
        <v>228</v>
      </c>
      <c r="G304" s="350">
        <v>9</v>
      </c>
      <c r="H304" s="216"/>
      <c r="I304" s="350" t="s">
        <v>50</v>
      </c>
      <c r="J304" s="351"/>
    </row>
    <row r="305" s="18" customFormat="1" ht="12.75" spans="1:10">
      <c r="A305" s="37" t="s">
        <v>226</v>
      </c>
      <c r="B305" s="348">
        <v>250203026</v>
      </c>
      <c r="C305" s="349" t="s">
        <v>495</v>
      </c>
      <c r="D305" s="349"/>
      <c r="E305" s="349"/>
      <c r="F305" s="350" t="s">
        <v>228</v>
      </c>
      <c r="G305" s="350">
        <v>9</v>
      </c>
      <c r="H305" s="216"/>
      <c r="I305" s="350" t="s">
        <v>50</v>
      </c>
      <c r="J305" s="351"/>
    </row>
    <row r="306" s="18" customFormat="1" ht="12.75" spans="1:10">
      <c r="A306" s="37" t="s">
        <v>226</v>
      </c>
      <c r="B306" s="348">
        <v>250203027</v>
      </c>
      <c r="C306" s="349" t="s">
        <v>496</v>
      </c>
      <c r="D306" s="349"/>
      <c r="E306" s="349"/>
      <c r="F306" s="350" t="s">
        <v>228</v>
      </c>
      <c r="G306" s="350">
        <v>1.6</v>
      </c>
      <c r="H306" s="216"/>
      <c r="I306" s="350" t="s">
        <v>50</v>
      </c>
      <c r="J306" s="351"/>
    </row>
    <row r="307" s="18" customFormat="1" ht="12.75" spans="1:10">
      <c r="A307" s="37" t="s">
        <v>226</v>
      </c>
      <c r="B307" s="348">
        <v>250203028</v>
      </c>
      <c r="C307" s="349" t="s">
        <v>497</v>
      </c>
      <c r="D307" s="349"/>
      <c r="E307" s="349"/>
      <c r="F307" s="350" t="s">
        <v>228</v>
      </c>
      <c r="G307" s="350">
        <v>5</v>
      </c>
      <c r="H307" s="216"/>
      <c r="I307" s="350" t="s">
        <v>50</v>
      </c>
      <c r="J307" s="351"/>
    </row>
    <row r="308" s="18" customFormat="1" ht="12.75" spans="1:10">
      <c r="A308" s="37" t="s">
        <v>226</v>
      </c>
      <c r="B308" s="348">
        <v>250203029</v>
      </c>
      <c r="C308" s="349" t="s">
        <v>498</v>
      </c>
      <c r="D308" s="349"/>
      <c r="E308" s="349"/>
      <c r="F308" s="350" t="s">
        <v>228</v>
      </c>
      <c r="G308" s="350">
        <v>6</v>
      </c>
      <c r="H308" s="216"/>
      <c r="I308" s="350" t="s">
        <v>50</v>
      </c>
      <c r="J308" s="351"/>
    </row>
    <row r="309" s="18" customFormat="1" ht="12.75" spans="1:10">
      <c r="A309" s="37" t="s">
        <v>226</v>
      </c>
      <c r="B309" s="348">
        <v>250203030</v>
      </c>
      <c r="C309" s="349" t="s">
        <v>499</v>
      </c>
      <c r="D309" s="349"/>
      <c r="E309" s="349"/>
      <c r="F309" s="350" t="s">
        <v>228</v>
      </c>
      <c r="G309" s="350">
        <v>8</v>
      </c>
      <c r="H309" s="216"/>
      <c r="I309" s="350" t="s">
        <v>50</v>
      </c>
      <c r="J309" s="351"/>
    </row>
    <row r="310" s="18" customFormat="1" ht="24" spans="1:10">
      <c r="A310" s="37" t="s">
        <v>226</v>
      </c>
      <c r="B310" s="348">
        <v>250203031</v>
      </c>
      <c r="C310" s="349" t="s">
        <v>500</v>
      </c>
      <c r="D310" s="349" t="s">
        <v>501</v>
      </c>
      <c r="E310" s="349"/>
      <c r="F310" s="350" t="s">
        <v>228</v>
      </c>
      <c r="G310" s="350">
        <v>17.6</v>
      </c>
      <c r="H310" s="216" t="s">
        <v>502</v>
      </c>
      <c r="I310" s="350" t="s">
        <v>50</v>
      </c>
      <c r="J310" s="351"/>
    </row>
    <row r="311" s="18" customFormat="1" ht="36" spans="1:10">
      <c r="A311" s="37" t="s">
        <v>226</v>
      </c>
      <c r="B311" s="348">
        <v>2502030311</v>
      </c>
      <c r="C311" s="349" t="s">
        <v>500</v>
      </c>
      <c r="D311" s="349" t="s">
        <v>503</v>
      </c>
      <c r="E311" s="349"/>
      <c r="F311" s="350" t="s">
        <v>228</v>
      </c>
      <c r="G311" s="350">
        <v>49.6</v>
      </c>
      <c r="H311" s="216" t="s">
        <v>504</v>
      </c>
      <c r="I311" s="350" t="s">
        <v>50</v>
      </c>
      <c r="J311" s="351"/>
    </row>
    <row r="312" s="18" customFormat="1" ht="24" spans="1:10">
      <c r="A312" s="37" t="s">
        <v>226</v>
      </c>
      <c r="B312" s="348">
        <v>250203032</v>
      </c>
      <c r="C312" s="349" t="s">
        <v>505</v>
      </c>
      <c r="D312" s="349"/>
      <c r="E312" s="349"/>
      <c r="F312" s="350" t="s">
        <v>228</v>
      </c>
      <c r="G312" s="350">
        <v>9</v>
      </c>
      <c r="H312" s="216"/>
      <c r="I312" s="350" t="s">
        <v>50</v>
      </c>
      <c r="J312" s="351"/>
    </row>
    <row r="313" s="18" customFormat="1" ht="24" spans="1:10">
      <c r="A313" s="37" t="s">
        <v>226</v>
      </c>
      <c r="B313" s="348">
        <v>250203033</v>
      </c>
      <c r="C313" s="349" t="s">
        <v>506</v>
      </c>
      <c r="D313" s="349"/>
      <c r="E313" s="349"/>
      <c r="F313" s="350" t="s">
        <v>228</v>
      </c>
      <c r="G313" s="350">
        <v>9</v>
      </c>
      <c r="H313" s="216"/>
      <c r="I313" s="350" t="s">
        <v>50</v>
      </c>
      <c r="J313" s="351"/>
    </row>
    <row r="314" s="18" customFormat="1" ht="24" spans="1:10">
      <c r="A314" s="37" t="s">
        <v>226</v>
      </c>
      <c r="B314" s="348">
        <v>250203034</v>
      </c>
      <c r="C314" s="349" t="s">
        <v>507</v>
      </c>
      <c r="D314" s="349"/>
      <c r="E314" s="349"/>
      <c r="F314" s="350" t="s">
        <v>228</v>
      </c>
      <c r="G314" s="350">
        <v>9</v>
      </c>
      <c r="H314" s="216"/>
      <c r="I314" s="350" t="s">
        <v>50</v>
      </c>
      <c r="J314" s="351"/>
    </row>
    <row r="315" s="18" customFormat="1" ht="12.75" spans="1:10">
      <c r="A315" s="37" t="s">
        <v>226</v>
      </c>
      <c r="B315" s="348">
        <v>250203035</v>
      </c>
      <c r="C315" s="349" t="s">
        <v>508</v>
      </c>
      <c r="D315" s="349"/>
      <c r="E315" s="349"/>
      <c r="F315" s="350" t="s">
        <v>228</v>
      </c>
      <c r="G315" s="350">
        <v>9</v>
      </c>
      <c r="H315" s="216"/>
      <c r="I315" s="350" t="s">
        <v>50</v>
      </c>
      <c r="J315" s="351"/>
    </row>
    <row r="316" s="18" customFormat="1" ht="12.75" spans="1:10">
      <c r="A316" s="37" t="s">
        <v>226</v>
      </c>
      <c r="B316" s="348">
        <v>250203036</v>
      </c>
      <c r="C316" s="349" t="s">
        <v>509</v>
      </c>
      <c r="D316" s="349"/>
      <c r="E316" s="349"/>
      <c r="F316" s="350" t="s">
        <v>228</v>
      </c>
      <c r="G316" s="350">
        <v>8</v>
      </c>
      <c r="H316" s="216"/>
      <c r="I316" s="350" t="s">
        <v>50</v>
      </c>
      <c r="J316" s="351"/>
    </row>
    <row r="317" s="18" customFormat="1" ht="12.75" spans="1:10">
      <c r="A317" s="37" t="s">
        <v>226</v>
      </c>
      <c r="B317" s="348">
        <v>250203037</v>
      </c>
      <c r="C317" s="349" t="s">
        <v>510</v>
      </c>
      <c r="D317" s="349"/>
      <c r="E317" s="349"/>
      <c r="F317" s="350" t="s">
        <v>228</v>
      </c>
      <c r="G317" s="350">
        <v>9</v>
      </c>
      <c r="H317" s="216"/>
      <c r="I317" s="350" t="s">
        <v>50</v>
      </c>
      <c r="J317" s="351"/>
    </row>
    <row r="318" s="18" customFormat="1" ht="24" spans="1:10">
      <c r="A318" s="37" t="s">
        <v>226</v>
      </c>
      <c r="B318" s="348">
        <v>250203038</v>
      </c>
      <c r="C318" s="349" t="s">
        <v>511</v>
      </c>
      <c r="D318" s="349"/>
      <c r="E318" s="349"/>
      <c r="F318" s="350" t="s">
        <v>228</v>
      </c>
      <c r="G318" s="350">
        <v>13</v>
      </c>
      <c r="H318" s="216"/>
      <c r="I318" s="350" t="s">
        <v>50</v>
      </c>
      <c r="J318" s="351"/>
    </row>
    <row r="319" s="18" customFormat="1" ht="24" spans="1:10">
      <c r="A319" s="37" t="s">
        <v>226</v>
      </c>
      <c r="B319" s="348">
        <v>250203039</v>
      </c>
      <c r="C319" s="349" t="s">
        <v>512</v>
      </c>
      <c r="D319" s="349"/>
      <c r="E319" s="349"/>
      <c r="F319" s="350" t="s">
        <v>228</v>
      </c>
      <c r="G319" s="350">
        <v>2.4</v>
      </c>
      <c r="H319" s="216"/>
      <c r="I319" s="350" t="s">
        <v>50</v>
      </c>
      <c r="J319" s="351"/>
    </row>
    <row r="320" s="18" customFormat="1" ht="24" spans="1:10">
      <c r="A320" s="37" t="s">
        <v>226</v>
      </c>
      <c r="B320" s="348">
        <v>250203040</v>
      </c>
      <c r="C320" s="349" t="s">
        <v>513</v>
      </c>
      <c r="D320" s="349"/>
      <c r="E320" s="349"/>
      <c r="F320" s="350" t="s">
        <v>228</v>
      </c>
      <c r="G320" s="350">
        <v>2.4</v>
      </c>
      <c r="H320" s="216"/>
      <c r="I320" s="350" t="s">
        <v>50</v>
      </c>
      <c r="J320" s="351"/>
    </row>
    <row r="321" s="18" customFormat="1" ht="24" spans="1:10">
      <c r="A321" s="37" t="s">
        <v>226</v>
      </c>
      <c r="B321" s="348">
        <v>250203041</v>
      </c>
      <c r="C321" s="349" t="s">
        <v>514</v>
      </c>
      <c r="D321" s="349"/>
      <c r="E321" s="349"/>
      <c r="F321" s="350" t="s">
        <v>228</v>
      </c>
      <c r="G321" s="350">
        <v>2.4</v>
      </c>
      <c r="H321" s="216"/>
      <c r="I321" s="350" t="s">
        <v>50</v>
      </c>
      <c r="J321" s="351"/>
    </row>
    <row r="322" s="18" customFormat="1" ht="12.75" spans="1:10">
      <c r="A322" s="37" t="s">
        <v>226</v>
      </c>
      <c r="B322" s="348">
        <v>250203042</v>
      </c>
      <c r="C322" s="349" t="s">
        <v>515</v>
      </c>
      <c r="D322" s="349"/>
      <c r="E322" s="349"/>
      <c r="F322" s="350" t="s">
        <v>228</v>
      </c>
      <c r="G322" s="350">
        <v>0.9</v>
      </c>
      <c r="H322" s="216"/>
      <c r="I322" s="350" t="s">
        <v>50</v>
      </c>
      <c r="J322" s="351"/>
    </row>
    <row r="323" s="18" customFormat="1" ht="24" spans="1:10">
      <c r="A323" s="37" t="s">
        <v>226</v>
      </c>
      <c r="B323" s="348">
        <v>250203043</v>
      </c>
      <c r="C323" s="349" t="s">
        <v>516</v>
      </c>
      <c r="D323" s="349"/>
      <c r="E323" s="349"/>
      <c r="F323" s="350" t="s">
        <v>228</v>
      </c>
      <c r="G323" s="350">
        <v>16.7</v>
      </c>
      <c r="H323" s="216"/>
      <c r="I323" s="350" t="s">
        <v>50</v>
      </c>
      <c r="J323" s="351"/>
    </row>
    <row r="324" s="18" customFormat="1" ht="24" spans="1:10">
      <c r="A324" s="37" t="s">
        <v>226</v>
      </c>
      <c r="B324" s="348">
        <v>250203044</v>
      </c>
      <c r="C324" s="349" t="s">
        <v>517</v>
      </c>
      <c r="D324" s="349"/>
      <c r="E324" s="349"/>
      <c r="F324" s="350" t="s">
        <v>228</v>
      </c>
      <c r="G324" s="350">
        <v>15</v>
      </c>
      <c r="H324" s="216"/>
      <c r="I324" s="350" t="s">
        <v>50</v>
      </c>
      <c r="J324" s="351"/>
    </row>
    <row r="325" s="18" customFormat="1" ht="24" spans="1:10">
      <c r="A325" s="37" t="s">
        <v>226</v>
      </c>
      <c r="B325" s="348">
        <v>250203045</v>
      </c>
      <c r="C325" s="349" t="s">
        <v>518</v>
      </c>
      <c r="D325" s="349"/>
      <c r="E325" s="349"/>
      <c r="F325" s="350" t="s">
        <v>228</v>
      </c>
      <c r="G325" s="350">
        <v>16.7</v>
      </c>
      <c r="H325" s="216"/>
      <c r="I325" s="350" t="s">
        <v>50</v>
      </c>
      <c r="J325" s="351"/>
    </row>
    <row r="326" s="18" customFormat="1" ht="24" spans="1:10">
      <c r="A326" s="37" t="s">
        <v>226</v>
      </c>
      <c r="B326" s="348">
        <v>250203046</v>
      </c>
      <c r="C326" s="349" t="s">
        <v>519</v>
      </c>
      <c r="D326" s="349"/>
      <c r="E326" s="349"/>
      <c r="F326" s="350" t="s">
        <v>228</v>
      </c>
      <c r="G326" s="350">
        <v>16.7</v>
      </c>
      <c r="H326" s="216"/>
      <c r="I326" s="350" t="s">
        <v>50</v>
      </c>
      <c r="J326" s="351"/>
    </row>
    <row r="327" s="18" customFormat="1" ht="24" spans="1:10">
      <c r="A327" s="37" t="s">
        <v>226</v>
      </c>
      <c r="B327" s="348">
        <v>250203047</v>
      </c>
      <c r="C327" s="349" t="s">
        <v>520</v>
      </c>
      <c r="D327" s="349"/>
      <c r="E327" s="349"/>
      <c r="F327" s="350" t="s">
        <v>228</v>
      </c>
      <c r="G327" s="350">
        <v>17</v>
      </c>
      <c r="H327" s="216"/>
      <c r="I327" s="350" t="s">
        <v>50</v>
      </c>
      <c r="J327" s="351"/>
    </row>
    <row r="328" s="18" customFormat="1" ht="24" spans="1:10">
      <c r="A328" s="37" t="s">
        <v>226</v>
      </c>
      <c r="B328" s="348">
        <v>250203048</v>
      </c>
      <c r="C328" s="349" t="s">
        <v>521</v>
      </c>
      <c r="D328" s="349"/>
      <c r="E328" s="349"/>
      <c r="F328" s="350" t="s">
        <v>228</v>
      </c>
      <c r="G328" s="350">
        <v>16.7</v>
      </c>
      <c r="H328" s="216"/>
      <c r="I328" s="350" t="s">
        <v>50</v>
      </c>
      <c r="J328" s="351"/>
    </row>
    <row r="329" s="18" customFormat="1" ht="24" spans="1:10">
      <c r="A329" s="37" t="s">
        <v>226</v>
      </c>
      <c r="B329" s="348">
        <v>250203049</v>
      </c>
      <c r="C329" s="349" t="s">
        <v>522</v>
      </c>
      <c r="D329" s="349"/>
      <c r="E329" s="349"/>
      <c r="F329" s="350" t="s">
        <v>228</v>
      </c>
      <c r="G329" s="350">
        <v>16.7</v>
      </c>
      <c r="H329" s="216"/>
      <c r="I329" s="350" t="s">
        <v>50</v>
      </c>
      <c r="J329" s="351"/>
    </row>
    <row r="330" s="18" customFormat="1" ht="12.75" spans="1:10">
      <c r="A330" s="37" t="s">
        <v>226</v>
      </c>
      <c r="B330" s="348">
        <v>250203050</v>
      </c>
      <c r="C330" s="349" t="s">
        <v>523</v>
      </c>
      <c r="D330" s="349"/>
      <c r="E330" s="349"/>
      <c r="F330" s="350" t="s">
        <v>228</v>
      </c>
      <c r="G330" s="350">
        <v>16.7</v>
      </c>
      <c r="H330" s="216"/>
      <c r="I330" s="350" t="s">
        <v>50</v>
      </c>
      <c r="J330" s="351"/>
    </row>
    <row r="331" s="18" customFormat="1" ht="12.75" spans="1:10">
      <c r="A331" s="37" t="s">
        <v>226</v>
      </c>
      <c r="B331" s="348">
        <v>250203051</v>
      </c>
      <c r="C331" s="349" t="s">
        <v>524</v>
      </c>
      <c r="D331" s="349"/>
      <c r="E331" s="349"/>
      <c r="F331" s="350" t="s">
        <v>228</v>
      </c>
      <c r="G331" s="350">
        <v>16.7</v>
      </c>
      <c r="H331" s="216"/>
      <c r="I331" s="350" t="s">
        <v>50</v>
      </c>
      <c r="J331" s="351"/>
    </row>
    <row r="332" s="18" customFormat="1" ht="36" spans="1:10">
      <c r="A332" s="37" t="s">
        <v>226</v>
      </c>
      <c r="B332" s="348">
        <v>2502030511</v>
      </c>
      <c r="C332" s="349" t="s">
        <v>525</v>
      </c>
      <c r="D332" s="349" t="s">
        <v>526</v>
      </c>
      <c r="E332" s="349"/>
      <c r="F332" s="350" t="s">
        <v>228</v>
      </c>
      <c r="G332" s="350">
        <v>70.8</v>
      </c>
      <c r="H332" s="216"/>
      <c r="I332" s="350" t="s">
        <v>50</v>
      </c>
      <c r="J332" s="351"/>
    </row>
    <row r="333" s="18" customFormat="1" ht="12.75" spans="1:10">
      <c r="A333" s="37" t="s">
        <v>226</v>
      </c>
      <c r="B333" s="348">
        <v>250203052</v>
      </c>
      <c r="C333" s="349" t="s">
        <v>527</v>
      </c>
      <c r="D333" s="349"/>
      <c r="E333" s="349"/>
      <c r="F333" s="350" t="s">
        <v>228</v>
      </c>
      <c r="G333" s="350">
        <v>15</v>
      </c>
      <c r="H333" s="216"/>
      <c r="I333" s="350" t="s">
        <v>50</v>
      </c>
      <c r="J333" s="351"/>
    </row>
    <row r="334" s="18" customFormat="1" ht="12.75" spans="1:10">
      <c r="A334" s="37" t="s">
        <v>226</v>
      </c>
      <c r="B334" s="348">
        <v>250203053</v>
      </c>
      <c r="C334" s="349" t="s">
        <v>528</v>
      </c>
      <c r="D334" s="349"/>
      <c r="E334" s="349"/>
      <c r="F334" s="350" t="s">
        <v>228</v>
      </c>
      <c r="G334" s="350">
        <v>16.7</v>
      </c>
      <c r="H334" s="216"/>
      <c r="I334" s="350" t="s">
        <v>50</v>
      </c>
      <c r="J334" s="351"/>
    </row>
    <row r="335" s="18" customFormat="1" ht="12.75" spans="1:10">
      <c r="A335" s="37" t="s">
        <v>226</v>
      </c>
      <c r="B335" s="348">
        <v>250203054</v>
      </c>
      <c r="C335" s="349" t="s">
        <v>529</v>
      </c>
      <c r="D335" s="349"/>
      <c r="E335" s="349"/>
      <c r="F335" s="350" t="s">
        <v>228</v>
      </c>
      <c r="G335" s="350">
        <v>16.7</v>
      </c>
      <c r="H335" s="216"/>
      <c r="I335" s="350" t="s">
        <v>50</v>
      </c>
      <c r="J335" s="351"/>
    </row>
    <row r="336" s="18" customFormat="1" ht="12.75" spans="1:10">
      <c r="A336" s="37" t="s">
        <v>226</v>
      </c>
      <c r="B336" s="348">
        <v>250203055</v>
      </c>
      <c r="C336" s="349" t="s">
        <v>530</v>
      </c>
      <c r="D336" s="349"/>
      <c r="E336" s="349"/>
      <c r="F336" s="350" t="s">
        <v>228</v>
      </c>
      <c r="G336" s="350">
        <v>16.7</v>
      </c>
      <c r="H336" s="216"/>
      <c r="I336" s="350" t="s">
        <v>50</v>
      </c>
      <c r="J336" s="351"/>
    </row>
    <row r="337" s="18" customFormat="1" ht="24" spans="1:10">
      <c r="A337" s="37" t="s">
        <v>226</v>
      </c>
      <c r="B337" s="348">
        <v>250203056</v>
      </c>
      <c r="C337" s="349" t="s">
        <v>531</v>
      </c>
      <c r="D337" s="349"/>
      <c r="E337" s="349"/>
      <c r="F337" s="350" t="s">
        <v>228</v>
      </c>
      <c r="G337" s="350">
        <v>16.7</v>
      </c>
      <c r="H337" s="216"/>
      <c r="I337" s="350" t="s">
        <v>50</v>
      </c>
      <c r="J337" s="351"/>
    </row>
    <row r="338" s="18" customFormat="1" ht="24" spans="1:10">
      <c r="A338" s="37" t="s">
        <v>226</v>
      </c>
      <c r="B338" s="348">
        <v>250203057</v>
      </c>
      <c r="C338" s="349" t="s">
        <v>532</v>
      </c>
      <c r="D338" s="349"/>
      <c r="E338" s="349"/>
      <c r="F338" s="350" t="s">
        <v>228</v>
      </c>
      <c r="G338" s="350">
        <v>16.7</v>
      </c>
      <c r="H338" s="216"/>
      <c r="I338" s="350" t="s">
        <v>50</v>
      </c>
      <c r="J338" s="351"/>
    </row>
    <row r="339" s="18" customFormat="1" ht="24" spans="1:10">
      <c r="A339" s="37" t="s">
        <v>226</v>
      </c>
      <c r="B339" s="348">
        <v>250203058</v>
      </c>
      <c r="C339" s="349" t="s">
        <v>533</v>
      </c>
      <c r="D339" s="349"/>
      <c r="E339" s="349"/>
      <c r="F339" s="350" t="s">
        <v>228</v>
      </c>
      <c r="G339" s="350">
        <v>16.7</v>
      </c>
      <c r="H339" s="216"/>
      <c r="I339" s="350" t="s">
        <v>50</v>
      </c>
      <c r="J339" s="351"/>
    </row>
    <row r="340" s="18" customFormat="1" ht="24" spans="1:10">
      <c r="A340" s="37" t="s">
        <v>226</v>
      </c>
      <c r="B340" s="348">
        <v>250203059</v>
      </c>
      <c r="C340" s="349" t="s">
        <v>534</v>
      </c>
      <c r="D340" s="349"/>
      <c r="E340" s="349"/>
      <c r="F340" s="350" t="s">
        <v>228</v>
      </c>
      <c r="G340" s="350">
        <v>16.7</v>
      </c>
      <c r="H340" s="216"/>
      <c r="I340" s="350" t="s">
        <v>50</v>
      </c>
      <c r="J340" s="351"/>
    </row>
    <row r="341" s="18" customFormat="1" ht="24" spans="1:10">
      <c r="A341" s="37" t="s">
        <v>226</v>
      </c>
      <c r="B341" s="348">
        <v>250203060</v>
      </c>
      <c r="C341" s="349" t="s">
        <v>535</v>
      </c>
      <c r="D341" s="349"/>
      <c r="E341" s="349"/>
      <c r="F341" s="350" t="s">
        <v>228</v>
      </c>
      <c r="G341" s="350">
        <v>16.7</v>
      </c>
      <c r="H341" s="216"/>
      <c r="I341" s="350" t="s">
        <v>50</v>
      </c>
      <c r="J341" s="351"/>
    </row>
    <row r="342" s="18" customFormat="1" ht="24" spans="1:10">
      <c r="A342" s="37" t="s">
        <v>226</v>
      </c>
      <c r="B342" s="348">
        <v>250203061</v>
      </c>
      <c r="C342" s="349" t="s">
        <v>536</v>
      </c>
      <c r="D342" s="349"/>
      <c r="E342" s="349"/>
      <c r="F342" s="350" t="s">
        <v>228</v>
      </c>
      <c r="G342" s="350">
        <v>16.7</v>
      </c>
      <c r="H342" s="216"/>
      <c r="I342" s="350" t="s">
        <v>50</v>
      </c>
      <c r="J342" s="351"/>
    </row>
    <row r="343" s="18" customFormat="1" ht="24" spans="1:10">
      <c r="A343" s="37" t="s">
        <v>226</v>
      </c>
      <c r="B343" s="348">
        <v>250203062</v>
      </c>
      <c r="C343" s="349" t="s">
        <v>537</v>
      </c>
      <c r="D343" s="349"/>
      <c r="E343" s="349"/>
      <c r="F343" s="350" t="s">
        <v>228</v>
      </c>
      <c r="G343" s="350">
        <v>16.7</v>
      </c>
      <c r="H343" s="216"/>
      <c r="I343" s="350" t="s">
        <v>50</v>
      </c>
      <c r="J343" s="351"/>
    </row>
    <row r="344" s="18" customFormat="1" ht="36" spans="1:10">
      <c r="A344" s="37" t="s">
        <v>226</v>
      </c>
      <c r="B344" s="348">
        <v>250203063</v>
      </c>
      <c r="C344" s="349" t="s">
        <v>538</v>
      </c>
      <c r="D344" s="349"/>
      <c r="E344" s="349"/>
      <c r="F344" s="350" t="s">
        <v>228</v>
      </c>
      <c r="G344" s="350">
        <v>16.7</v>
      </c>
      <c r="H344" s="216"/>
      <c r="I344" s="350" t="s">
        <v>50</v>
      </c>
      <c r="J344" s="351"/>
    </row>
    <row r="345" s="18" customFormat="1" ht="24" spans="1:10">
      <c r="A345" s="37" t="s">
        <v>226</v>
      </c>
      <c r="B345" s="348">
        <v>250203064</v>
      </c>
      <c r="C345" s="349" t="s">
        <v>539</v>
      </c>
      <c r="D345" s="349"/>
      <c r="E345" s="349"/>
      <c r="F345" s="350" t="s">
        <v>228</v>
      </c>
      <c r="G345" s="350">
        <v>16.7</v>
      </c>
      <c r="H345" s="216"/>
      <c r="I345" s="350" t="s">
        <v>50</v>
      </c>
      <c r="J345" s="351"/>
    </row>
    <row r="346" s="18" customFormat="1" ht="24" spans="1:10">
      <c r="A346" s="37" t="s">
        <v>226</v>
      </c>
      <c r="B346" s="348">
        <v>250203065</v>
      </c>
      <c r="C346" s="349" t="s">
        <v>540</v>
      </c>
      <c r="D346" s="349"/>
      <c r="E346" s="349"/>
      <c r="F346" s="350" t="s">
        <v>228</v>
      </c>
      <c r="G346" s="350">
        <v>16.7</v>
      </c>
      <c r="H346" s="216" t="s">
        <v>541</v>
      </c>
      <c r="I346" s="350" t="s">
        <v>50</v>
      </c>
      <c r="J346" s="351"/>
    </row>
    <row r="347" s="18" customFormat="1" ht="24" spans="1:10">
      <c r="A347" s="37" t="s">
        <v>226</v>
      </c>
      <c r="B347" s="348">
        <v>2502030651</v>
      </c>
      <c r="C347" s="349" t="s">
        <v>542</v>
      </c>
      <c r="D347" s="349" t="s">
        <v>543</v>
      </c>
      <c r="E347" s="349"/>
      <c r="F347" s="350" t="s">
        <v>49</v>
      </c>
      <c r="G347" s="350">
        <v>43.7</v>
      </c>
      <c r="H347" s="216"/>
      <c r="I347" s="350" t="s">
        <v>50</v>
      </c>
      <c r="J347" s="351"/>
    </row>
    <row r="348" s="18" customFormat="1" ht="24" spans="1:10">
      <c r="A348" s="37" t="s">
        <v>226</v>
      </c>
      <c r="B348" s="348">
        <v>250203066</v>
      </c>
      <c r="C348" s="349" t="s">
        <v>544</v>
      </c>
      <c r="D348" s="349"/>
      <c r="E348" s="349"/>
      <c r="F348" s="350" t="s">
        <v>228</v>
      </c>
      <c r="G348" s="350">
        <v>16.7</v>
      </c>
      <c r="H348" s="216"/>
      <c r="I348" s="350" t="s">
        <v>50</v>
      </c>
      <c r="J348" s="351"/>
    </row>
    <row r="349" s="18" customFormat="1" ht="24" spans="1:10">
      <c r="A349" s="37" t="s">
        <v>226</v>
      </c>
      <c r="B349" s="348">
        <v>2502030661</v>
      </c>
      <c r="C349" s="349" t="s">
        <v>545</v>
      </c>
      <c r="D349" s="349" t="s">
        <v>543</v>
      </c>
      <c r="E349" s="349"/>
      <c r="F349" s="350" t="s">
        <v>49</v>
      </c>
      <c r="G349" s="350">
        <v>56.7</v>
      </c>
      <c r="H349" s="216"/>
      <c r="I349" s="350" t="s">
        <v>50</v>
      </c>
      <c r="J349" s="351"/>
    </row>
    <row r="350" s="18" customFormat="1" ht="12.75" spans="1:10">
      <c r="A350" s="37" t="s">
        <v>226</v>
      </c>
      <c r="B350" s="348">
        <v>250203067</v>
      </c>
      <c r="C350" s="349" t="s">
        <v>546</v>
      </c>
      <c r="D350" s="349" t="s">
        <v>547</v>
      </c>
      <c r="E350" s="349"/>
      <c r="F350" s="350" t="s">
        <v>228</v>
      </c>
      <c r="G350" s="350">
        <v>15</v>
      </c>
      <c r="H350" s="216"/>
      <c r="I350" s="350" t="s">
        <v>50</v>
      </c>
      <c r="J350" s="351"/>
    </row>
    <row r="351" s="18" customFormat="1" ht="24" spans="1:10">
      <c r="A351" s="37" t="s">
        <v>226</v>
      </c>
      <c r="B351" s="348">
        <v>250203068</v>
      </c>
      <c r="C351" s="349" t="s">
        <v>548</v>
      </c>
      <c r="D351" s="349"/>
      <c r="E351" s="349"/>
      <c r="F351" s="350" t="s">
        <v>228</v>
      </c>
      <c r="G351" s="350">
        <v>91.1</v>
      </c>
      <c r="H351" s="216"/>
      <c r="I351" s="350" t="s">
        <v>50</v>
      </c>
      <c r="J351" s="351"/>
    </row>
    <row r="352" s="18" customFormat="1" ht="12.75" spans="1:10">
      <c r="A352" s="37" t="s">
        <v>226</v>
      </c>
      <c r="B352" s="348">
        <v>250203069</v>
      </c>
      <c r="C352" s="349" t="s">
        <v>549</v>
      </c>
      <c r="D352" s="349"/>
      <c r="E352" s="349"/>
      <c r="F352" s="350" t="s">
        <v>228</v>
      </c>
      <c r="G352" s="350">
        <v>2.7</v>
      </c>
      <c r="H352" s="216"/>
      <c r="I352" s="350" t="s">
        <v>50</v>
      </c>
      <c r="J352" s="351"/>
    </row>
    <row r="353" s="18" customFormat="1" ht="12.75" spans="1:10">
      <c r="A353" s="37" t="s">
        <v>226</v>
      </c>
      <c r="B353" s="348">
        <v>250203070</v>
      </c>
      <c r="C353" s="349" t="s">
        <v>550</v>
      </c>
      <c r="D353" s="349" t="s">
        <v>551</v>
      </c>
      <c r="E353" s="349"/>
      <c r="F353" s="350" t="s">
        <v>49</v>
      </c>
      <c r="G353" s="350">
        <v>31</v>
      </c>
      <c r="H353" s="216"/>
      <c r="I353" s="350" t="s">
        <v>50</v>
      </c>
      <c r="J353" s="351"/>
    </row>
    <row r="354" s="18" customFormat="1" ht="12.75" spans="1:10">
      <c r="A354" s="37" t="s">
        <v>226</v>
      </c>
      <c r="B354" s="348">
        <v>250203071</v>
      </c>
      <c r="C354" s="349" t="s">
        <v>552</v>
      </c>
      <c r="D354" s="349" t="s">
        <v>553</v>
      </c>
      <c r="E354" s="349"/>
      <c r="F354" s="350" t="s">
        <v>228</v>
      </c>
      <c r="G354" s="350">
        <v>7.2</v>
      </c>
      <c r="H354" s="216"/>
      <c r="I354" s="350" t="s">
        <v>34</v>
      </c>
      <c r="J354" s="351"/>
    </row>
    <row r="355" s="18" customFormat="1" ht="12.75" spans="1:10">
      <c r="A355" s="37" t="s">
        <v>226</v>
      </c>
      <c r="B355" s="348">
        <v>250203072</v>
      </c>
      <c r="C355" s="349" t="s">
        <v>554</v>
      </c>
      <c r="D355" s="349"/>
      <c r="E355" s="349"/>
      <c r="F355" s="350" t="s">
        <v>228</v>
      </c>
      <c r="G355" s="350">
        <v>7.2</v>
      </c>
      <c r="H355" s="216"/>
      <c r="I355" s="350" t="s">
        <v>34</v>
      </c>
      <c r="J355" s="351"/>
    </row>
    <row r="356" s="18" customFormat="1" ht="12.75" spans="1:10">
      <c r="A356" s="37" t="s">
        <v>226</v>
      </c>
      <c r="B356" s="348">
        <v>250203073</v>
      </c>
      <c r="C356" s="349" t="s">
        <v>555</v>
      </c>
      <c r="D356" s="349"/>
      <c r="E356" s="349"/>
      <c r="F356" s="350" t="s">
        <v>228</v>
      </c>
      <c r="G356" s="350">
        <v>13</v>
      </c>
      <c r="H356" s="216"/>
      <c r="I356" s="350" t="s">
        <v>50</v>
      </c>
      <c r="J356" s="351"/>
    </row>
    <row r="357" s="18" customFormat="1" ht="12.75" spans="1:10">
      <c r="A357" s="37" t="s">
        <v>226</v>
      </c>
      <c r="B357" s="348">
        <v>250203074</v>
      </c>
      <c r="C357" s="349" t="s">
        <v>556</v>
      </c>
      <c r="D357" s="349"/>
      <c r="E357" s="349"/>
      <c r="F357" s="350" t="s">
        <v>228</v>
      </c>
      <c r="G357" s="350">
        <v>8.3</v>
      </c>
      <c r="H357" s="216"/>
      <c r="I357" s="350" t="s">
        <v>50</v>
      </c>
      <c r="J357" s="351"/>
    </row>
    <row r="358" s="18" customFormat="1" ht="12.75" spans="1:10">
      <c r="A358" s="37" t="s">
        <v>226</v>
      </c>
      <c r="B358" s="348">
        <v>250203075</v>
      </c>
      <c r="C358" s="349" t="s">
        <v>557</v>
      </c>
      <c r="D358" s="349"/>
      <c r="E358" s="349"/>
      <c r="F358" s="350" t="s">
        <v>228</v>
      </c>
      <c r="G358" s="350">
        <v>8.3</v>
      </c>
      <c r="H358" s="216"/>
      <c r="I358" s="350" t="s">
        <v>50</v>
      </c>
      <c r="J358" s="351"/>
    </row>
    <row r="359" s="18" customFormat="1" ht="12.75" spans="1:10">
      <c r="A359" s="37" t="s">
        <v>226</v>
      </c>
      <c r="B359" s="348">
        <v>250203076</v>
      </c>
      <c r="C359" s="349" t="s">
        <v>558</v>
      </c>
      <c r="D359" s="349"/>
      <c r="E359" s="349"/>
      <c r="F359" s="350" t="s">
        <v>228</v>
      </c>
      <c r="G359" s="350">
        <v>8.3</v>
      </c>
      <c r="H359" s="216"/>
      <c r="I359" s="350" t="s">
        <v>50</v>
      </c>
      <c r="J359" s="351"/>
    </row>
    <row r="360" s="18" customFormat="1" ht="12.75" spans="1:10">
      <c r="A360" s="37" t="s">
        <v>226</v>
      </c>
      <c r="B360" s="348">
        <v>250203077</v>
      </c>
      <c r="C360" s="349" t="s">
        <v>559</v>
      </c>
      <c r="D360" s="349"/>
      <c r="E360" s="349"/>
      <c r="F360" s="350" t="s">
        <v>228</v>
      </c>
      <c r="G360" s="350">
        <v>8.3</v>
      </c>
      <c r="H360" s="216"/>
      <c r="I360" s="350" t="s">
        <v>50</v>
      </c>
      <c r="J360" s="351"/>
    </row>
    <row r="361" s="18" customFormat="1" ht="12.75" spans="1:10">
      <c r="A361" s="37" t="s">
        <v>226</v>
      </c>
      <c r="B361" s="348">
        <v>250203078</v>
      </c>
      <c r="C361" s="349" t="s">
        <v>560</v>
      </c>
      <c r="D361" s="349"/>
      <c r="E361" s="349"/>
      <c r="F361" s="350" t="s">
        <v>228</v>
      </c>
      <c r="G361" s="350">
        <v>19.3</v>
      </c>
      <c r="H361" s="216"/>
      <c r="I361" s="350" t="s">
        <v>50</v>
      </c>
      <c r="J361" s="351"/>
    </row>
    <row r="362" s="18" customFormat="1" ht="12.75" spans="1:10">
      <c r="A362" s="37" t="s">
        <v>226</v>
      </c>
      <c r="B362" s="348">
        <v>250203079</v>
      </c>
      <c r="C362" s="349" t="s">
        <v>561</v>
      </c>
      <c r="D362" s="349"/>
      <c r="E362" s="349"/>
      <c r="F362" s="350" t="s">
        <v>228</v>
      </c>
      <c r="G362" s="350">
        <v>15</v>
      </c>
      <c r="H362" s="216"/>
      <c r="I362" s="350" t="s">
        <v>50</v>
      </c>
      <c r="J362" s="351"/>
    </row>
    <row r="363" s="18" customFormat="1" ht="36" spans="1:10">
      <c r="A363" s="37" t="s">
        <v>226</v>
      </c>
      <c r="B363" s="348">
        <v>250203080</v>
      </c>
      <c r="C363" s="349" t="s">
        <v>562</v>
      </c>
      <c r="D363" s="349" t="s">
        <v>563</v>
      </c>
      <c r="E363" s="349"/>
      <c r="F363" s="350" t="s">
        <v>49</v>
      </c>
      <c r="G363" s="350">
        <v>170</v>
      </c>
      <c r="H363" s="216"/>
      <c r="I363" s="350" t="s">
        <v>34</v>
      </c>
      <c r="J363" s="351" t="s">
        <v>88</v>
      </c>
    </row>
    <row r="364" s="18" customFormat="1" ht="12.75" spans="1:10">
      <c r="A364" s="37" t="s">
        <v>226</v>
      </c>
      <c r="B364" s="348">
        <v>250203085</v>
      </c>
      <c r="C364" s="349" t="s">
        <v>564</v>
      </c>
      <c r="D364" s="349" t="s">
        <v>504</v>
      </c>
      <c r="E364" s="349"/>
      <c r="F364" s="350" t="s">
        <v>228</v>
      </c>
      <c r="G364" s="350">
        <v>15.4</v>
      </c>
      <c r="H364" s="216"/>
      <c r="I364" s="350" t="s">
        <v>50</v>
      </c>
      <c r="J364" s="351"/>
    </row>
    <row r="365" s="18" customFormat="1" ht="24" spans="1:10">
      <c r="A365" s="37" t="s">
        <v>226</v>
      </c>
      <c r="B365" s="348">
        <v>250203086</v>
      </c>
      <c r="C365" s="349" t="s">
        <v>565</v>
      </c>
      <c r="D365" s="349" t="s">
        <v>504</v>
      </c>
      <c r="E365" s="349"/>
      <c r="F365" s="350" t="s">
        <v>228</v>
      </c>
      <c r="G365" s="350">
        <v>19.7</v>
      </c>
      <c r="H365" s="216"/>
      <c r="I365" s="350" t="s">
        <v>50</v>
      </c>
      <c r="J365" s="351"/>
    </row>
    <row r="366" s="18" customFormat="1" ht="24" spans="1:10">
      <c r="A366" s="37" t="s">
        <v>226</v>
      </c>
      <c r="B366" s="348">
        <v>250203087</v>
      </c>
      <c r="C366" s="349" t="s">
        <v>566</v>
      </c>
      <c r="D366" s="349" t="s">
        <v>504</v>
      </c>
      <c r="E366" s="349"/>
      <c r="F366" s="350" t="s">
        <v>228</v>
      </c>
      <c r="G366" s="350">
        <v>15.4</v>
      </c>
      <c r="H366" s="216"/>
      <c r="I366" s="350" t="s">
        <v>50</v>
      </c>
      <c r="J366" s="351"/>
    </row>
    <row r="367" s="18" customFormat="1" ht="12.75" spans="1:10">
      <c r="A367" s="37" t="s">
        <v>226</v>
      </c>
      <c r="B367" s="348">
        <v>250203088</v>
      </c>
      <c r="C367" s="349" t="s">
        <v>567</v>
      </c>
      <c r="D367" s="349" t="s">
        <v>504</v>
      </c>
      <c r="E367" s="349"/>
      <c r="F367" s="350" t="s">
        <v>228</v>
      </c>
      <c r="G367" s="350">
        <v>19.7</v>
      </c>
      <c r="H367" s="216"/>
      <c r="I367" s="350" t="s">
        <v>50</v>
      </c>
      <c r="J367" s="351"/>
    </row>
    <row r="368" s="18" customFormat="1" ht="24" spans="1:10">
      <c r="A368" s="37" t="s">
        <v>226</v>
      </c>
      <c r="B368" s="348">
        <v>250203089</v>
      </c>
      <c r="C368" s="349" t="s">
        <v>568</v>
      </c>
      <c r="D368" s="349" t="s">
        <v>504</v>
      </c>
      <c r="E368" s="349"/>
      <c r="F368" s="350" t="s">
        <v>228</v>
      </c>
      <c r="G368" s="350">
        <v>29.4</v>
      </c>
      <c r="H368" s="216"/>
      <c r="I368" s="350" t="s">
        <v>50</v>
      </c>
      <c r="J368" s="351"/>
    </row>
    <row r="369" s="18" customFormat="1" ht="24" spans="1:10">
      <c r="A369" s="37" t="s">
        <v>226</v>
      </c>
      <c r="B369" s="348" t="s">
        <v>569</v>
      </c>
      <c r="C369" s="349" t="s">
        <v>570</v>
      </c>
      <c r="D369" s="349" t="s">
        <v>571</v>
      </c>
      <c r="E369" s="349"/>
      <c r="F369" s="350" t="s">
        <v>49</v>
      </c>
      <c r="G369" s="350">
        <v>46</v>
      </c>
      <c r="H369" s="216"/>
      <c r="I369" s="350" t="s">
        <v>50</v>
      </c>
      <c r="J369" s="351"/>
    </row>
    <row r="370" s="18" customFormat="1" ht="24" spans="1:10">
      <c r="A370" s="37" t="s">
        <v>226</v>
      </c>
      <c r="B370" s="348" t="s">
        <v>572</v>
      </c>
      <c r="C370" s="349" t="s">
        <v>570</v>
      </c>
      <c r="D370" s="349" t="s">
        <v>573</v>
      </c>
      <c r="E370" s="349"/>
      <c r="F370" s="350" t="s">
        <v>49</v>
      </c>
      <c r="G370" s="350">
        <v>87.9</v>
      </c>
      <c r="H370" s="216"/>
      <c r="I370" s="350" t="s">
        <v>34</v>
      </c>
      <c r="J370" s="351"/>
    </row>
    <row r="371" s="18" customFormat="1" ht="24" spans="1:10">
      <c r="A371" s="37" t="s">
        <v>226</v>
      </c>
      <c r="B371" s="348" t="s">
        <v>574</v>
      </c>
      <c r="C371" s="349" t="s">
        <v>575</v>
      </c>
      <c r="D371" s="349" t="s">
        <v>233</v>
      </c>
      <c r="E371" s="349"/>
      <c r="F371" s="350" t="s">
        <v>49</v>
      </c>
      <c r="G371" s="350">
        <v>101.3</v>
      </c>
      <c r="H371" s="216"/>
      <c r="I371" s="350" t="s">
        <v>50</v>
      </c>
      <c r="J371" s="351"/>
    </row>
    <row r="372" s="18" customFormat="1" ht="12.75" spans="1:10">
      <c r="A372" s="37"/>
      <c r="B372" s="348">
        <v>2503</v>
      </c>
      <c r="C372" s="349" t="s">
        <v>576</v>
      </c>
      <c r="D372" s="349"/>
      <c r="E372" s="349"/>
      <c r="F372" s="350"/>
      <c r="G372" s="350"/>
      <c r="H372" s="216"/>
      <c r="I372" s="350" t="s">
        <v>41</v>
      </c>
      <c r="J372" s="351"/>
    </row>
    <row r="373" s="18" customFormat="1" ht="12.75" spans="1:10">
      <c r="A373" s="37"/>
      <c r="B373" s="348">
        <v>250301</v>
      </c>
      <c r="C373" s="349" t="s">
        <v>577</v>
      </c>
      <c r="D373" s="349"/>
      <c r="E373" s="349"/>
      <c r="F373" s="350"/>
      <c r="G373" s="350"/>
      <c r="H373" s="216"/>
      <c r="I373" s="350" t="s">
        <v>41</v>
      </c>
      <c r="J373" s="351"/>
    </row>
    <row r="374" s="18" customFormat="1" ht="12.75" spans="1:10">
      <c r="A374" s="37" t="s">
        <v>226</v>
      </c>
      <c r="B374" s="348">
        <v>250301001</v>
      </c>
      <c r="C374" s="349" t="s">
        <v>578</v>
      </c>
      <c r="D374" s="349"/>
      <c r="E374" s="349"/>
      <c r="F374" s="350" t="s">
        <v>228</v>
      </c>
      <c r="G374" s="350">
        <v>4</v>
      </c>
      <c r="H374" s="216"/>
      <c r="I374" s="350" t="s">
        <v>50</v>
      </c>
      <c r="J374" s="351"/>
    </row>
    <row r="375" s="18" customFormat="1" ht="12.75" spans="1:10">
      <c r="A375" s="37" t="s">
        <v>226</v>
      </c>
      <c r="B375" s="348">
        <v>250301002</v>
      </c>
      <c r="C375" s="349" t="s">
        <v>579</v>
      </c>
      <c r="D375" s="349"/>
      <c r="E375" s="349"/>
      <c r="F375" s="350" t="s">
        <v>228</v>
      </c>
      <c r="G375" s="350">
        <v>4</v>
      </c>
      <c r="H375" s="216"/>
      <c r="I375" s="350" t="s">
        <v>50</v>
      </c>
      <c r="J375" s="351"/>
    </row>
    <row r="376" s="18" customFormat="1" ht="12.75" spans="1:10">
      <c r="A376" s="37" t="s">
        <v>226</v>
      </c>
      <c r="B376" s="348">
        <v>250301003</v>
      </c>
      <c r="C376" s="349" t="s">
        <v>580</v>
      </c>
      <c r="D376" s="349"/>
      <c r="E376" s="349"/>
      <c r="F376" s="350" t="s">
        <v>228</v>
      </c>
      <c r="G376" s="350">
        <v>7.2</v>
      </c>
      <c r="H376" s="216"/>
      <c r="I376" s="350" t="s">
        <v>50</v>
      </c>
      <c r="J376" s="351"/>
    </row>
    <row r="377" s="18" customFormat="1" ht="12.75" spans="1:10">
      <c r="A377" s="37" t="s">
        <v>226</v>
      </c>
      <c r="B377" s="348">
        <v>250301004</v>
      </c>
      <c r="C377" s="349" t="s">
        <v>581</v>
      </c>
      <c r="D377" s="349"/>
      <c r="E377" s="349"/>
      <c r="F377" s="350" t="s">
        <v>228</v>
      </c>
      <c r="G377" s="350">
        <v>17</v>
      </c>
      <c r="H377" s="216"/>
      <c r="I377" s="350" t="s">
        <v>50</v>
      </c>
      <c r="J377" s="351"/>
    </row>
    <row r="378" s="18" customFormat="1" ht="12.75" spans="1:10">
      <c r="A378" s="37" t="s">
        <v>226</v>
      </c>
      <c r="B378" s="348">
        <v>250301005</v>
      </c>
      <c r="C378" s="349" t="s">
        <v>582</v>
      </c>
      <c r="D378" s="349" t="s">
        <v>583</v>
      </c>
      <c r="E378" s="349"/>
      <c r="F378" s="350" t="s">
        <v>228</v>
      </c>
      <c r="G378" s="350">
        <v>14</v>
      </c>
      <c r="H378" s="216"/>
      <c r="I378" s="350" t="s">
        <v>50</v>
      </c>
      <c r="J378" s="351"/>
    </row>
    <row r="379" s="18" customFormat="1" ht="12.75" spans="1:10">
      <c r="A379" s="37" t="s">
        <v>226</v>
      </c>
      <c r="B379" s="348">
        <v>250301006</v>
      </c>
      <c r="C379" s="349" t="s">
        <v>584</v>
      </c>
      <c r="D379" s="349"/>
      <c r="E379" s="349"/>
      <c r="F379" s="350" t="s">
        <v>228</v>
      </c>
      <c r="G379" s="350">
        <v>6</v>
      </c>
      <c r="H379" s="216"/>
      <c r="I379" s="350" t="s">
        <v>50</v>
      </c>
      <c r="J379" s="351"/>
    </row>
    <row r="380" s="18" customFormat="1" ht="12.75" spans="1:10">
      <c r="A380" s="37" t="s">
        <v>226</v>
      </c>
      <c r="B380" s="348">
        <v>250301007</v>
      </c>
      <c r="C380" s="349" t="s">
        <v>585</v>
      </c>
      <c r="D380" s="349"/>
      <c r="E380" s="349"/>
      <c r="F380" s="350" t="s">
        <v>228</v>
      </c>
      <c r="G380" s="350">
        <v>28</v>
      </c>
      <c r="H380" s="216"/>
      <c r="I380" s="350" t="s">
        <v>50</v>
      </c>
      <c r="J380" s="351"/>
    </row>
    <row r="381" s="18" customFormat="1" ht="12.75" spans="1:10">
      <c r="A381" s="37" t="s">
        <v>226</v>
      </c>
      <c r="B381" s="348">
        <v>250301008</v>
      </c>
      <c r="C381" s="349" t="s">
        <v>586</v>
      </c>
      <c r="D381" s="349"/>
      <c r="E381" s="349"/>
      <c r="F381" s="350" t="s">
        <v>228</v>
      </c>
      <c r="G381" s="350">
        <v>8</v>
      </c>
      <c r="H381" s="216"/>
      <c r="I381" s="350" t="s">
        <v>50</v>
      </c>
      <c r="J381" s="351"/>
    </row>
    <row r="382" s="18" customFormat="1" ht="24" spans="1:10">
      <c r="A382" s="37" t="s">
        <v>226</v>
      </c>
      <c r="B382" s="348">
        <v>2503010080</v>
      </c>
      <c r="C382" s="349" t="s">
        <v>587</v>
      </c>
      <c r="D382" s="349"/>
      <c r="E382" s="349"/>
      <c r="F382" s="350" t="s">
        <v>228</v>
      </c>
      <c r="G382" s="350">
        <v>10.9</v>
      </c>
      <c r="H382" s="216"/>
      <c r="I382" s="350" t="s">
        <v>50</v>
      </c>
      <c r="J382" s="351"/>
    </row>
    <row r="383" s="18" customFormat="1" ht="12.75" spans="1:10">
      <c r="A383" s="37" t="s">
        <v>226</v>
      </c>
      <c r="B383" s="348">
        <v>250301009</v>
      </c>
      <c r="C383" s="349" t="s">
        <v>588</v>
      </c>
      <c r="D383" s="349"/>
      <c r="E383" s="349"/>
      <c r="F383" s="350" t="s">
        <v>228</v>
      </c>
      <c r="G383" s="350">
        <v>10.9</v>
      </c>
      <c r="H383" s="216"/>
      <c r="I383" s="350" t="s">
        <v>50</v>
      </c>
      <c r="J383" s="351"/>
    </row>
    <row r="384" s="18" customFormat="1" ht="12.75" spans="1:10">
      <c r="A384" s="37" t="s">
        <v>226</v>
      </c>
      <c r="B384" s="348">
        <v>250301010</v>
      </c>
      <c r="C384" s="349" t="s">
        <v>589</v>
      </c>
      <c r="D384" s="349"/>
      <c r="E384" s="349"/>
      <c r="F384" s="350" t="s">
        <v>228</v>
      </c>
      <c r="G384" s="350">
        <v>4</v>
      </c>
      <c r="H384" s="216"/>
      <c r="I384" s="350" t="s">
        <v>50</v>
      </c>
      <c r="J384" s="351"/>
    </row>
    <row r="385" s="18" customFormat="1" ht="12.75" spans="1:10">
      <c r="A385" s="37" t="s">
        <v>226</v>
      </c>
      <c r="B385" s="348">
        <v>250301011</v>
      </c>
      <c r="C385" s="349" t="s">
        <v>590</v>
      </c>
      <c r="D385" s="349"/>
      <c r="E385" s="349"/>
      <c r="F385" s="350" t="s">
        <v>228</v>
      </c>
      <c r="G385" s="350">
        <v>4</v>
      </c>
      <c r="H385" s="216"/>
      <c r="I385" s="350" t="s">
        <v>50</v>
      </c>
      <c r="J385" s="351"/>
    </row>
    <row r="386" s="18" customFormat="1" ht="12.75" spans="1:10">
      <c r="A386" s="37" t="s">
        <v>226</v>
      </c>
      <c r="B386" s="348">
        <v>250301012</v>
      </c>
      <c r="C386" s="349" t="s">
        <v>591</v>
      </c>
      <c r="D386" s="349"/>
      <c r="E386" s="349"/>
      <c r="F386" s="350" t="s">
        <v>228</v>
      </c>
      <c r="G386" s="350">
        <v>4</v>
      </c>
      <c r="H386" s="216"/>
      <c r="I386" s="350" t="s">
        <v>50</v>
      </c>
      <c r="J386" s="351"/>
    </row>
    <row r="387" s="18" customFormat="1" ht="12.75" spans="1:10">
      <c r="A387" s="37" t="s">
        <v>226</v>
      </c>
      <c r="B387" s="348">
        <v>250301013</v>
      </c>
      <c r="C387" s="349" t="s">
        <v>592</v>
      </c>
      <c r="D387" s="349"/>
      <c r="E387" s="349"/>
      <c r="F387" s="350" t="s">
        <v>228</v>
      </c>
      <c r="G387" s="350">
        <v>28</v>
      </c>
      <c r="H387" s="216" t="s">
        <v>593</v>
      </c>
      <c r="I387" s="350" t="s">
        <v>50</v>
      </c>
      <c r="J387" s="351"/>
    </row>
    <row r="388" s="18" customFormat="1" ht="12.75" spans="1:10">
      <c r="A388" s="37" t="s">
        <v>226</v>
      </c>
      <c r="B388" s="348">
        <v>250301015</v>
      </c>
      <c r="C388" s="349" t="s">
        <v>594</v>
      </c>
      <c r="D388" s="349"/>
      <c r="E388" s="349"/>
      <c r="F388" s="350" t="s">
        <v>228</v>
      </c>
      <c r="G388" s="350">
        <v>6</v>
      </c>
      <c r="H388" s="216"/>
      <c r="I388" s="350" t="s">
        <v>50</v>
      </c>
      <c r="J388" s="351"/>
    </row>
    <row r="389" s="18" customFormat="1" ht="12.75" spans="1:10">
      <c r="A389" s="37" t="s">
        <v>226</v>
      </c>
      <c r="B389" s="348">
        <v>250301016</v>
      </c>
      <c r="C389" s="349" t="s">
        <v>595</v>
      </c>
      <c r="D389" s="349"/>
      <c r="E389" s="349"/>
      <c r="F389" s="350" t="s">
        <v>228</v>
      </c>
      <c r="G389" s="350">
        <v>7.2</v>
      </c>
      <c r="H389" s="216"/>
      <c r="I389" s="350" t="s">
        <v>50</v>
      </c>
      <c r="J389" s="351"/>
    </row>
    <row r="390" s="18" customFormat="1" ht="12.75" spans="1:10">
      <c r="A390" s="37"/>
      <c r="B390" s="348">
        <v>250301017</v>
      </c>
      <c r="C390" s="349" t="s">
        <v>596</v>
      </c>
      <c r="D390" s="349"/>
      <c r="E390" s="349"/>
      <c r="F390" s="350" t="s">
        <v>228</v>
      </c>
      <c r="G390" s="350"/>
      <c r="H390" s="216"/>
      <c r="I390" s="350" t="s">
        <v>41</v>
      </c>
      <c r="J390" s="351"/>
    </row>
    <row r="391" s="18" customFormat="1" ht="24" spans="1:10">
      <c r="A391" s="37" t="s">
        <v>226</v>
      </c>
      <c r="B391" s="348">
        <v>2503010171</v>
      </c>
      <c r="C391" s="349" t="s">
        <v>597</v>
      </c>
      <c r="D391" s="349"/>
      <c r="E391" s="349"/>
      <c r="F391" s="350" t="s">
        <v>228</v>
      </c>
      <c r="G391" s="350">
        <v>2.7</v>
      </c>
      <c r="H391" s="216"/>
      <c r="I391" s="350" t="s">
        <v>50</v>
      </c>
      <c r="J391" s="351"/>
    </row>
    <row r="392" s="18" customFormat="1" ht="24" spans="1:10">
      <c r="A392" s="37" t="s">
        <v>226</v>
      </c>
      <c r="B392" s="348">
        <v>2503010172</v>
      </c>
      <c r="C392" s="349" t="s">
        <v>598</v>
      </c>
      <c r="D392" s="349"/>
      <c r="E392" s="349"/>
      <c r="F392" s="350" t="s">
        <v>228</v>
      </c>
      <c r="G392" s="350">
        <v>14.2</v>
      </c>
      <c r="H392" s="216"/>
      <c r="I392" s="350" t="s">
        <v>50</v>
      </c>
      <c r="J392" s="351"/>
    </row>
    <row r="393" s="18" customFormat="1" ht="12.75" spans="1:10">
      <c r="A393" s="37" t="s">
        <v>226</v>
      </c>
      <c r="B393" s="348">
        <v>250301018</v>
      </c>
      <c r="C393" s="349" t="s">
        <v>599</v>
      </c>
      <c r="D393" s="349"/>
      <c r="E393" s="349"/>
      <c r="F393" s="350" t="s">
        <v>228</v>
      </c>
      <c r="G393" s="350">
        <v>10.4</v>
      </c>
      <c r="H393" s="216"/>
      <c r="I393" s="350" t="s">
        <v>50</v>
      </c>
      <c r="J393" s="351"/>
    </row>
    <row r="394" s="18" customFormat="1" ht="12.75" spans="1:10">
      <c r="A394" s="37" t="s">
        <v>226</v>
      </c>
      <c r="B394" s="348">
        <v>250301019</v>
      </c>
      <c r="C394" s="349" t="s">
        <v>600</v>
      </c>
      <c r="D394" s="349"/>
      <c r="E394" s="349"/>
      <c r="F394" s="350" t="s">
        <v>228</v>
      </c>
      <c r="G394" s="350">
        <v>8.3</v>
      </c>
      <c r="H394" s="216"/>
      <c r="I394" s="350" t="s">
        <v>50</v>
      </c>
      <c r="J394" s="351"/>
    </row>
    <row r="395" s="18" customFormat="1" ht="60" spans="1:10">
      <c r="A395" s="37" t="s">
        <v>226</v>
      </c>
      <c r="B395" s="348">
        <v>250301020</v>
      </c>
      <c r="C395" s="349" t="s">
        <v>601</v>
      </c>
      <c r="D395" s="349" t="s">
        <v>602</v>
      </c>
      <c r="E395" s="349"/>
      <c r="F395" s="350" t="s">
        <v>49</v>
      </c>
      <c r="G395" s="350">
        <v>218.6</v>
      </c>
      <c r="H395" s="216"/>
      <c r="I395" s="350" t="s">
        <v>24</v>
      </c>
      <c r="J395" s="351"/>
    </row>
    <row r="396" s="18" customFormat="1" ht="12.75" spans="1:10">
      <c r="A396" s="37"/>
      <c r="B396" s="348">
        <v>250302</v>
      </c>
      <c r="C396" s="349" t="s">
        <v>603</v>
      </c>
      <c r="D396" s="349"/>
      <c r="E396" s="349"/>
      <c r="F396" s="350"/>
      <c r="G396" s="350"/>
      <c r="H396" s="216"/>
      <c r="I396" s="350" t="s">
        <v>41</v>
      </c>
      <c r="J396" s="351"/>
    </row>
    <row r="397" s="18" customFormat="1" ht="12.75" spans="1:10">
      <c r="A397" s="37" t="s">
        <v>226</v>
      </c>
      <c r="B397" s="348">
        <v>250302001</v>
      </c>
      <c r="C397" s="349" t="s">
        <v>604</v>
      </c>
      <c r="D397" s="349" t="s">
        <v>605</v>
      </c>
      <c r="E397" s="349"/>
      <c r="F397" s="350" t="s">
        <v>49</v>
      </c>
      <c r="G397" s="350">
        <v>6</v>
      </c>
      <c r="H397" s="216"/>
      <c r="I397" s="350" t="s">
        <v>50</v>
      </c>
      <c r="J397" s="351"/>
    </row>
    <row r="398" s="18" customFormat="1" ht="12.75" spans="1:10">
      <c r="A398" s="37" t="s">
        <v>226</v>
      </c>
      <c r="B398" s="348">
        <v>250302002</v>
      </c>
      <c r="C398" s="349" t="s">
        <v>606</v>
      </c>
      <c r="D398" s="349" t="s">
        <v>607</v>
      </c>
      <c r="E398" s="349"/>
      <c r="F398" s="350" t="s">
        <v>228</v>
      </c>
      <c r="G398" s="350">
        <v>4</v>
      </c>
      <c r="H398" s="216"/>
      <c r="I398" s="350" t="s">
        <v>50</v>
      </c>
      <c r="J398" s="351"/>
    </row>
    <row r="399" s="18" customFormat="1" ht="12.75" spans="1:10">
      <c r="A399" s="37" t="s">
        <v>226</v>
      </c>
      <c r="B399" s="348">
        <v>250302003</v>
      </c>
      <c r="C399" s="349" t="s">
        <v>608</v>
      </c>
      <c r="D399" s="349"/>
      <c r="E399" s="349"/>
      <c r="F399" s="350" t="s">
        <v>228</v>
      </c>
      <c r="G399" s="350">
        <v>16.7</v>
      </c>
      <c r="H399" s="216"/>
      <c r="I399" s="350" t="s">
        <v>50</v>
      </c>
      <c r="J399" s="351"/>
    </row>
    <row r="400" s="18" customFormat="1" ht="24" spans="1:10">
      <c r="A400" s="37" t="s">
        <v>226</v>
      </c>
      <c r="B400" s="348">
        <v>2503020031</v>
      </c>
      <c r="C400" s="349" t="s">
        <v>609</v>
      </c>
      <c r="D400" s="349"/>
      <c r="E400" s="349"/>
      <c r="F400" s="350" t="s">
        <v>49</v>
      </c>
      <c r="G400" s="350">
        <v>30</v>
      </c>
      <c r="H400" s="216"/>
      <c r="I400" s="350" t="s">
        <v>34</v>
      </c>
      <c r="J400" s="351" t="s">
        <v>610</v>
      </c>
    </row>
    <row r="401" s="18" customFormat="1" ht="12.75" spans="1:10">
      <c r="A401" s="37" t="s">
        <v>226</v>
      </c>
      <c r="B401" s="348" t="s">
        <v>611</v>
      </c>
      <c r="C401" s="349" t="s">
        <v>612</v>
      </c>
      <c r="D401" s="349" t="s">
        <v>613</v>
      </c>
      <c r="E401" s="349"/>
      <c r="F401" s="350" t="s">
        <v>228</v>
      </c>
      <c r="G401" s="350">
        <v>32.8</v>
      </c>
      <c r="H401" s="216"/>
      <c r="I401" s="350" t="s">
        <v>50</v>
      </c>
      <c r="J401" s="351"/>
    </row>
    <row r="402" s="18" customFormat="1" ht="12.75" spans="1:10">
      <c r="A402" s="37" t="s">
        <v>226</v>
      </c>
      <c r="B402" s="348">
        <v>250302004</v>
      </c>
      <c r="C402" s="349" t="s">
        <v>614</v>
      </c>
      <c r="D402" s="349"/>
      <c r="E402" s="349"/>
      <c r="F402" s="350" t="s">
        <v>228</v>
      </c>
      <c r="G402" s="350">
        <v>8.1</v>
      </c>
      <c r="H402" s="216"/>
      <c r="I402" s="350" t="s">
        <v>50</v>
      </c>
      <c r="J402" s="351"/>
    </row>
    <row r="403" s="18" customFormat="1" ht="12.75" spans="1:10">
      <c r="A403" s="37" t="s">
        <v>226</v>
      </c>
      <c r="B403" s="348">
        <v>2503020041</v>
      </c>
      <c r="C403" s="349" t="s">
        <v>615</v>
      </c>
      <c r="D403" s="349"/>
      <c r="E403" s="349"/>
      <c r="F403" s="350" t="s">
        <v>49</v>
      </c>
      <c r="G403" s="350">
        <v>8.1</v>
      </c>
      <c r="H403" s="216"/>
      <c r="I403" s="350" t="s">
        <v>50</v>
      </c>
      <c r="J403" s="351"/>
    </row>
    <row r="404" s="18" customFormat="1" ht="12.75" spans="1:10">
      <c r="A404" s="37" t="s">
        <v>226</v>
      </c>
      <c r="B404" s="348">
        <v>250302005</v>
      </c>
      <c r="C404" s="349" t="s">
        <v>616</v>
      </c>
      <c r="D404" s="349"/>
      <c r="E404" s="349"/>
      <c r="F404" s="350" t="s">
        <v>228</v>
      </c>
      <c r="G404" s="350">
        <v>5</v>
      </c>
      <c r="H404" s="216"/>
      <c r="I404" s="350" t="s">
        <v>50</v>
      </c>
      <c r="J404" s="351"/>
    </row>
    <row r="405" s="18" customFormat="1" ht="12.75" spans="1:10">
      <c r="A405" s="37" t="s">
        <v>226</v>
      </c>
      <c r="B405" s="348">
        <v>250302006</v>
      </c>
      <c r="C405" s="349" t="s">
        <v>617</v>
      </c>
      <c r="D405" s="349"/>
      <c r="E405" s="349"/>
      <c r="F405" s="350" t="s">
        <v>228</v>
      </c>
      <c r="G405" s="350">
        <v>8</v>
      </c>
      <c r="H405" s="216"/>
      <c r="I405" s="350" t="s">
        <v>50</v>
      </c>
      <c r="J405" s="351"/>
    </row>
    <row r="406" s="18" customFormat="1" ht="12.75" spans="1:10">
      <c r="A406" s="37" t="s">
        <v>226</v>
      </c>
      <c r="B406" s="348">
        <v>250302007</v>
      </c>
      <c r="C406" s="349" t="s">
        <v>618</v>
      </c>
      <c r="D406" s="349"/>
      <c r="E406" s="349"/>
      <c r="F406" s="350" t="s">
        <v>228</v>
      </c>
      <c r="G406" s="350">
        <v>4</v>
      </c>
      <c r="H406" s="216"/>
      <c r="I406" s="350" t="s">
        <v>50</v>
      </c>
      <c r="J406" s="351"/>
    </row>
    <row r="407" s="18" customFormat="1" ht="12.75" spans="1:10">
      <c r="A407" s="37" t="s">
        <v>226</v>
      </c>
      <c r="B407" s="348">
        <v>250302008</v>
      </c>
      <c r="C407" s="349" t="s">
        <v>619</v>
      </c>
      <c r="D407" s="349" t="s">
        <v>620</v>
      </c>
      <c r="E407" s="349"/>
      <c r="F407" s="350" t="s">
        <v>228</v>
      </c>
      <c r="G407" s="350">
        <v>8.6</v>
      </c>
      <c r="H407" s="216"/>
      <c r="I407" s="350" t="s">
        <v>50</v>
      </c>
      <c r="J407" s="351"/>
    </row>
    <row r="408" s="18" customFormat="1" ht="12.75" spans="1:10">
      <c r="A408" s="37" t="s">
        <v>226</v>
      </c>
      <c r="B408" s="348">
        <v>2503020080</v>
      </c>
      <c r="C408" s="349" t="s">
        <v>621</v>
      </c>
      <c r="D408" s="349" t="s">
        <v>620</v>
      </c>
      <c r="E408" s="349"/>
      <c r="F408" s="350" t="s">
        <v>228</v>
      </c>
      <c r="G408" s="350">
        <v>18</v>
      </c>
      <c r="H408" s="216"/>
      <c r="I408" s="350" t="s">
        <v>50</v>
      </c>
      <c r="J408" s="351"/>
    </row>
    <row r="409" s="18" customFormat="1" ht="12.75" spans="1:10">
      <c r="A409" s="37" t="s">
        <v>226</v>
      </c>
      <c r="B409" s="348">
        <v>250302009</v>
      </c>
      <c r="C409" s="349" t="s">
        <v>622</v>
      </c>
      <c r="D409" s="349"/>
      <c r="E409" s="349"/>
      <c r="F409" s="350" t="s">
        <v>228</v>
      </c>
      <c r="G409" s="350">
        <v>11</v>
      </c>
      <c r="H409" s="216"/>
      <c r="I409" s="350" t="s">
        <v>50</v>
      </c>
      <c r="J409" s="351"/>
    </row>
    <row r="410" s="18" customFormat="1" ht="12.75" spans="1:10">
      <c r="A410" s="37"/>
      <c r="B410" s="348">
        <v>250303</v>
      </c>
      <c r="C410" s="349" t="s">
        <v>623</v>
      </c>
      <c r="D410" s="349"/>
      <c r="E410" s="349"/>
      <c r="F410" s="350"/>
      <c r="G410" s="350"/>
      <c r="H410" s="216"/>
      <c r="I410" s="350" t="s">
        <v>41</v>
      </c>
      <c r="J410" s="351"/>
    </row>
    <row r="411" s="18" customFormat="1" ht="12.75" spans="1:10">
      <c r="A411" s="37" t="s">
        <v>226</v>
      </c>
      <c r="B411" s="348">
        <v>250303001</v>
      </c>
      <c r="C411" s="349" t="s">
        <v>624</v>
      </c>
      <c r="D411" s="349"/>
      <c r="E411" s="349"/>
      <c r="F411" s="350" t="s">
        <v>228</v>
      </c>
      <c r="G411" s="350">
        <v>4</v>
      </c>
      <c r="H411" s="216"/>
      <c r="I411" s="350" t="s">
        <v>50</v>
      </c>
      <c r="J411" s="351"/>
    </row>
    <row r="412" s="18" customFormat="1" ht="12.75" spans="1:10">
      <c r="A412" s="37" t="s">
        <v>226</v>
      </c>
      <c r="B412" s="348">
        <v>250303002</v>
      </c>
      <c r="C412" s="349" t="s">
        <v>625</v>
      </c>
      <c r="D412" s="349"/>
      <c r="E412" s="349"/>
      <c r="F412" s="350" t="s">
        <v>228</v>
      </c>
      <c r="G412" s="350">
        <v>4</v>
      </c>
      <c r="H412" s="216"/>
      <c r="I412" s="350" t="s">
        <v>50</v>
      </c>
      <c r="J412" s="351"/>
    </row>
    <row r="413" s="18" customFormat="1" ht="12.75" spans="1:10">
      <c r="A413" s="37" t="s">
        <v>226</v>
      </c>
      <c r="B413" s="348">
        <v>250303003</v>
      </c>
      <c r="C413" s="349" t="s">
        <v>626</v>
      </c>
      <c r="D413" s="349"/>
      <c r="E413" s="349"/>
      <c r="F413" s="350" t="s">
        <v>228</v>
      </c>
      <c r="G413" s="350">
        <v>6</v>
      </c>
      <c r="H413" s="216"/>
      <c r="I413" s="350" t="s">
        <v>50</v>
      </c>
      <c r="J413" s="351"/>
    </row>
    <row r="414" s="18" customFormat="1" ht="24" spans="1:10">
      <c r="A414" s="37" t="s">
        <v>226</v>
      </c>
      <c r="B414" s="348">
        <v>250303004</v>
      </c>
      <c r="C414" s="349" t="s">
        <v>627</v>
      </c>
      <c r="D414" s="349"/>
      <c r="E414" s="349"/>
      <c r="F414" s="350" t="s">
        <v>228</v>
      </c>
      <c r="G414" s="350">
        <v>8</v>
      </c>
      <c r="H414" s="216"/>
      <c r="I414" s="350" t="s">
        <v>50</v>
      </c>
      <c r="J414" s="351"/>
    </row>
    <row r="415" s="18" customFormat="1" ht="24" spans="1:10">
      <c r="A415" s="37" t="s">
        <v>226</v>
      </c>
      <c r="B415" s="348">
        <v>250303005</v>
      </c>
      <c r="C415" s="349" t="s">
        <v>628</v>
      </c>
      <c r="D415" s="349"/>
      <c r="E415" s="349"/>
      <c r="F415" s="350" t="s">
        <v>228</v>
      </c>
      <c r="G415" s="350">
        <v>8</v>
      </c>
      <c r="H415" s="216"/>
      <c r="I415" s="350" t="s">
        <v>50</v>
      </c>
      <c r="J415" s="351"/>
    </row>
    <row r="416" s="18" customFormat="1" ht="12.75" spans="1:10">
      <c r="A416" s="37" t="s">
        <v>226</v>
      </c>
      <c r="B416" s="348">
        <v>250303006</v>
      </c>
      <c r="C416" s="349" t="s">
        <v>629</v>
      </c>
      <c r="D416" s="349" t="s">
        <v>630</v>
      </c>
      <c r="E416" s="349"/>
      <c r="F416" s="350" t="s">
        <v>228</v>
      </c>
      <c r="G416" s="350">
        <v>8</v>
      </c>
      <c r="H416" s="216"/>
      <c r="I416" s="350" t="s">
        <v>50</v>
      </c>
      <c r="J416" s="351"/>
    </row>
    <row r="417" s="18" customFormat="1" ht="12.75" spans="1:15">
      <c r="A417" s="37" t="s">
        <v>226</v>
      </c>
      <c r="B417" s="348">
        <v>250303007</v>
      </c>
      <c r="C417" s="349" t="s">
        <v>631</v>
      </c>
      <c r="D417" s="349"/>
      <c r="E417" s="349"/>
      <c r="F417" s="350" t="s">
        <v>228</v>
      </c>
      <c r="G417" s="350">
        <v>6.3</v>
      </c>
      <c r="H417" s="216"/>
      <c r="I417" s="350" t="s">
        <v>50</v>
      </c>
      <c r="J417" s="351"/>
    </row>
    <row r="418" s="18" customFormat="1" ht="12.75" spans="1:15">
      <c r="A418" s="37" t="s">
        <v>226</v>
      </c>
      <c r="B418" s="348">
        <v>250303008</v>
      </c>
      <c r="C418" s="349" t="s">
        <v>632</v>
      </c>
      <c r="D418" s="349"/>
      <c r="E418" s="349"/>
      <c r="F418" s="350" t="s">
        <v>228</v>
      </c>
      <c r="G418" s="350">
        <v>7.2</v>
      </c>
      <c r="H418" s="216"/>
      <c r="I418" s="350" t="s">
        <v>50</v>
      </c>
      <c r="J418" s="351"/>
    </row>
    <row r="419" s="18" customFormat="1" ht="12.75" spans="1:15">
      <c r="A419" s="37" t="s">
        <v>226</v>
      </c>
      <c r="B419" s="348">
        <v>250303009</v>
      </c>
      <c r="C419" s="349" t="s">
        <v>633</v>
      </c>
      <c r="D419" s="349"/>
      <c r="E419" s="349"/>
      <c r="F419" s="350" t="s">
        <v>228</v>
      </c>
      <c r="G419" s="350">
        <v>6.3</v>
      </c>
      <c r="H419" s="216"/>
      <c r="I419" s="350" t="s">
        <v>50</v>
      </c>
      <c r="J419" s="351"/>
    </row>
    <row r="420" s="18" customFormat="1" ht="12.75" spans="1:15">
      <c r="A420" s="37" t="s">
        <v>226</v>
      </c>
      <c r="B420" s="348">
        <v>250303010</v>
      </c>
      <c r="C420" s="349" t="s">
        <v>634</v>
      </c>
      <c r="D420" s="349"/>
      <c r="E420" s="349"/>
      <c r="F420" s="350" t="s">
        <v>228</v>
      </c>
      <c r="G420" s="350">
        <v>7</v>
      </c>
      <c r="H420" s="216"/>
      <c r="I420" s="350" t="s">
        <v>50</v>
      </c>
      <c r="J420" s="351"/>
    </row>
    <row r="421" s="18" customFormat="1" ht="12.75" spans="1:15">
      <c r="A421" s="37" t="s">
        <v>226</v>
      </c>
      <c r="B421" s="348">
        <v>250303011</v>
      </c>
      <c r="C421" s="349" t="s">
        <v>635</v>
      </c>
      <c r="D421" s="349"/>
      <c r="E421" s="349"/>
      <c r="F421" s="350" t="s">
        <v>228</v>
      </c>
      <c r="G421" s="350">
        <v>7</v>
      </c>
      <c r="H421" s="216"/>
      <c r="I421" s="350" t="s">
        <v>50</v>
      </c>
      <c r="J421" s="351"/>
    </row>
    <row r="422" s="18" customFormat="1" ht="12.75" spans="1:15">
      <c r="A422" s="37" t="s">
        <v>226</v>
      </c>
      <c r="B422" s="348">
        <v>250303012</v>
      </c>
      <c r="C422" s="349" t="s">
        <v>636</v>
      </c>
      <c r="D422" s="349"/>
      <c r="E422" s="349"/>
      <c r="F422" s="350" t="s">
        <v>228</v>
      </c>
      <c r="G422" s="350">
        <v>6</v>
      </c>
      <c r="H422" s="216"/>
      <c r="I422" s="350" t="s">
        <v>50</v>
      </c>
      <c r="J422" s="351"/>
    </row>
    <row r="423" s="18" customFormat="1" ht="12.75" spans="1:15">
      <c r="A423" s="37" t="s">
        <v>226</v>
      </c>
      <c r="B423" s="348">
        <v>250303013</v>
      </c>
      <c r="C423" s="349" t="s">
        <v>637</v>
      </c>
      <c r="D423" s="349"/>
      <c r="E423" s="349"/>
      <c r="F423" s="350" t="s">
        <v>228</v>
      </c>
      <c r="G423" s="350">
        <v>43</v>
      </c>
      <c r="H423" s="216"/>
      <c r="I423" s="350" t="s">
        <v>50</v>
      </c>
      <c r="J423" s="351"/>
    </row>
    <row r="424" s="18" customFormat="1" ht="12.75" spans="1:15">
      <c r="A424" s="37" t="s">
        <v>226</v>
      </c>
      <c r="B424" s="348">
        <v>250303014</v>
      </c>
      <c r="C424" s="349" t="s">
        <v>638</v>
      </c>
      <c r="D424" s="349"/>
      <c r="E424" s="349"/>
      <c r="F424" s="350" t="s">
        <v>228</v>
      </c>
      <c r="G424" s="350">
        <v>9</v>
      </c>
      <c r="H424" s="216"/>
      <c r="I424" s="350" t="s">
        <v>50</v>
      </c>
      <c r="J424" s="351"/>
    </row>
    <row r="425" s="18" customFormat="1" ht="12.75" spans="1:15">
      <c r="A425" s="37" t="s">
        <v>226</v>
      </c>
      <c r="B425" s="348">
        <v>250303015</v>
      </c>
      <c r="C425" s="349" t="s">
        <v>639</v>
      </c>
      <c r="D425" s="349"/>
      <c r="E425" s="349"/>
      <c r="F425" s="350" t="s">
        <v>228</v>
      </c>
      <c r="G425" s="350">
        <v>7</v>
      </c>
      <c r="H425" s="216"/>
      <c r="I425" s="350" t="s">
        <v>50</v>
      </c>
      <c r="J425" s="351"/>
    </row>
    <row r="426" s="18" customFormat="1" ht="12.75" spans="1:15">
      <c r="A426" s="37" t="s">
        <v>226</v>
      </c>
      <c r="B426" s="348">
        <v>250303016</v>
      </c>
      <c r="C426" s="349" t="s">
        <v>640</v>
      </c>
      <c r="D426" s="349"/>
      <c r="E426" s="349"/>
      <c r="F426" s="350" t="s">
        <v>228</v>
      </c>
      <c r="G426" s="350">
        <v>7.7</v>
      </c>
      <c r="H426" s="216"/>
      <c r="I426" s="350" t="s">
        <v>50</v>
      </c>
      <c r="J426" s="351"/>
    </row>
    <row r="427" s="18" customFormat="1" ht="12.75" spans="1:15">
      <c r="A427" s="37" t="s">
        <v>226</v>
      </c>
      <c r="B427" s="348">
        <v>250303017</v>
      </c>
      <c r="C427" s="349" t="s">
        <v>641</v>
      </c>
      <c r="D427" s="349"/>
      <c r="E427" s="349"/>
      <c r="F427" s="350" t="s">
        <v>228</v>
      </c>
      <c r="G427" s="350">
        <v>6.9</v>
      </c>
      <c r="H427" s="216"/>
      <c r="I427" s="350" t="s">
        <v>50</v>
      </c>
      <c r="J427" s="351"/>
    </row>
    <row r="428" s="18" customFormat="1" ht="12.75" spans="1:15">
      <c r="A428" s="37" t="s">
        <v>226</v>
      </c>
      <c r="B428" s="348">
        <v>250303019</v>
      </c>
      <c r="C428" s="349" t="s">
        <v>642</v>
      </c>
      <c r="D428" s="349" t="s">
        <v>643</v>
      </c>
      <c r="E428" s="349"/>
      <c r="F428" s="350" t="s">
        <v>228</v>
      </c>
      <c r="G428" s="350">
        <v>8</v>
      </c>
      <c r="H428" s="216"/>
      <c r="I428" s="350" t="s">
        <v>50</v>
      </c>
      <c r="J428" s="351"/>
    </row>
    <row r="429" s="18" customFormat="1" ht="12.75" spans="1:15">
      <c r="A429" s="37" t="s">
        <v>226</v>
      </c>
      <c r="B429" s="348">
        <v>2503030190</v>
      </c>
      <c r="C429" s="349" t="s">
        <v>642</v>
      </c>
      <c r="D429" s="349" t="s">
        <v>644</v>
      </c>
      <c r="E429" s="349"/>
      <c r="F429" s="350" t="s">
        <v>228</v>
      </c>
      <c r="G429" s="350">
        <v>15</v>
      </c>
      <c r="H429" s="216"/>
      <c r="I429" s="350" t="s">
        <v>50</v>
      </c>
      <c r="J429" s="351"/>
    </row>
    <row r="430" s="18" customFormat="1" ht="24" spans="1:15">
      <c r="A430" s="37" t="s">
        <v>226</v>
      </c>
      <c r="B430" s="348">
        <v>250303020</v>
      </c>
      <c r="C430" s="349" t="s">
        <v>645</v>
      </c>
      <c r="D430" s="349"/>
      <c r="E430" s="349"/>
      <c r="F430" s="350" t="s">
        <v>49</v>
      </c>
      <c r="G430" s="350">
        <v>119.6</v>
      </c>
      <c r="H430" s="216"/>
      <c r="I430" s="350" t="s">
        <v>34</v>
      </c>
      <c r="J430" s="351"/>
    </row>
    <row r="431" s="18" customFormat="1" ht="60" spans="1:15">
      <c r="A431" s="37" t="s">
        <v>226</v>
      </c>
      <c r="B431" s="348">
        <v>250303021</v>
      </c>
      <c r="C431" s="349" t="s">
        <v>646</v>
      </c>
      <c r="D431" s="349" t="s">
        <v>647</v>
      </c>
      <c r="E431" s="349"/>
      <c r="F431" s="350" t="s">
        <v>49</v>
      </c>
      <c r="G431" s="350">
        <v>256.7</v>
      </c>
      <c r="H431" s="216"/>
      <c r="I431" s="350" t="s">
        <v>34</v>
      </c>
      <c r="J431" s="351"/>
    </row>
    <row r="432" s="324" customFormat="1" ht="60" spans="1:15">
      <c r="A432" s="37" t="s">
        <v>226</v>
      </c>
      <c r="B432" s="348">
        <v>250303022</v>
      </c>
      <c r="C432" s="349" t="s">
        <v>648</v>
      </c>
      <c r="D432" s="131" t="s">
        <v>649</v>
      </c>
      <c r="E432" s="349"/>
      <c r="F432" s="350" t="s">
        <v>49</v>
      </c>
      <c r="G432" s="350">
        <v>28</v>
      </c>
      <c r="H432" s="216"/>
      <c r="I432" s="350" t="s">
        <v>34</v>
      </c>
      <c r="J432" s="351"/>
      <c r="K432" s="18"/>
      <c r="L432" s="18"/>
      <c r="M432" s="18"/>
      <c r="N432" s="18"/>
      <c r="O432" s="18"/>
    </row>
    <row r="433" s="18" customFormat="1" ht="24" spans="1:10">
      <c r="A433" s="37"/>
      <c r="B433" s="348">
        <v>250304</v>
      </c>
      <c r="C433" s="349" t="s">
        <v>650</v>
      </c>
      <c r="D433" s="349" t="s">
        <v>651</v>
      </c>
      <c r="E433" s="349"/>
      <c r="F433" s="350"/>
      <c r="G433" s="350"/>
      <c r="H433" s="216"/>
      <c r="I433" s="350" t="s">
        <v>41</v>
      </c>
      <c r="J433" s="351"/>
    </row>
    <row r="434" s="18" customFormat="1" ht="12.75" spans="1:10">
      <c r="A434" s="37" t="s">
        <v>226</v>
      </c>
      <c r="B434" s="348">
        <v>250304001</v>
      </c>
      <c r="C434" s="349" t="s">
        <v>652</v>
      </c>
      <c r="D434" s="349"/>
      <c r="E434" s="349"/>
      <c r="F434" s="350" t="s">
        <v>228</v>
      </c>
      <c r="G434" s="350">
        <v>4.5</v>
      </c>
      <c r="H434" s="216"/>
      <c r="I434" s="350" t="s">
        <v>50</v>
      </c>
      <c r="J434" s="351"/>
    </row>
    <row r="435" s="18" customFormat="1" ht="12.75" spans="1:10">
      <c r="A435" s="37" t="s">
        <v>226</v>
      </c>
      <c r="B435" s="348">
        <v>250304002</v>
      </c>
      <c r="C435" s="349" t="s">
        <v>653</v>
      </c>
      <c r="D435" s="349"/>
      <c r="E435" s="349"/>
      <c r="F435" s="350" t="s">
        <v>228</v>
      </c>
      <c r="G435" s="350">
        <v>4.5</v>
      </c>
      <c r="H435" s="216"/>
      <c r="I435" s="350" t="s">
        <v>50</v>
      </c>
      <c r="J435" s="351"/>
    </row>
    <row r="436" s="18" customFormat="1" ht="12.75" spans="1:10">
      <c r="A436" s="37" t="s">
        <v>226</v>
      </c>
      <c r="B436" s="348">
        <v>250304003</v>
      </c>
      <c r="C436" s="349" t="s">
        <v>654</v>
      </c>
      <c r="D436" s="349"/>
      <c r="E436" s="349"/>
      <c r="F436" s="350" t="s">
        <v>228</v>
      </c>
      <c r="G436" s="350">
        <v>4.5</v>
      </c>
      <c r="H436" s="216"/>
      <c r="I436" s="350" t="s">
        <v>50</v>
      </c>
      <c r="J436" s="351"/>
    </row>
    <row r="437" s="18" customFormat="1" ht="12.75" spans="1:10">
      <c r="A437" s="37" t="s">
        <v>226</v>
      </c>
      <c r="B437" s="348">
        <v>250304004</v>
      </c>
      <c r="C437" s="349" t="s">
        <v>655</v>
      </c>
      <c r="D437" s="349"/>
      <c r="E437" s="349"/>
      <c r="F437" s="350" t="s">
        <v>228</v>
      </c>
      <c r="G437" s="350">
        <v>4.5</v>
      </c>
      <c r="H437" s="216"/>
      <c r="I437" s="350" t="s">
        <v>50</v>
      </c>
      <c r="J437" s="351"/>
    </row>
    <row r="438" s="18" customFormat="1" ht="12.75" spans="1:10">
      <c r="A438" s="37" t="s">
        <v>226</v>
      </c>
      <c r="B438" s="348">
        <v>250304005</v>
      </c>
      <c r="C438" s="349" t="s">
        <v>656</v>
      </c>
      <c r="D438" s="349"/>
      <c r="E438" s="349"/>
      <c r="F438" s="350" t="s">
        <v>228</v>
      </c>
      <c r="G438" s="350">
        <v>4.5</v>
      </c>
      <c r="H438" s="216"/>
      <c r="I438" s="350" t="s">
        <v>50</v>
      </c>
      <c r="J438" s="351"/>
    </row>
    <row r="439" s="18" customFormat="1" ht="12.75" spans="1:10">
      <c r="A439" s="37" t="s">
        <v>226</v>
      </c>
      <c r="B439" s="348">
        <v>250304006</v>
      </c>
      <c r="C439" s="349" t="s">
        <v>657</v>
      </c>
      <c r="D439" s="349"/>
      <c r="E439" s="349"/>
      <c r="F439" s="350" t="s">
        <v>228</v>
      </c>
      <c r="G439" s="350">
        <v>4.5</v>
      </c>
      <c r="H439" s="216"/>
      <c r="I439" s="350" t="s">
        <v>50</v>
      </c>
      <c r="J439" s="351"/>
    </row>
    <row r="440" s="18" customFormat="1" ht="12.75" spans="1:10">
      <c r="A440" s="37" t="s">
        <v>226</v>
      </c>
      <c r="B440" s="348">
        <v>250304007</v>
      </c>
      <c r="C440" s="349" t="s">
        <v>658</v>
      </c>
      <c r="D440" s="349"/>
      <c r="E440" s="349"/>
      <c r="F440" s="350" t="s">
        <v>228</v>
      </c>
      <c r="G440" s="350">
        <v>8</v>
      </c>
      <c r="H440" s="216"/>
      <c r="I440" s="350" t="s">
        <v>50</v>
      </c>
      <c r="J440" s="351"/>
    </row>
    <row r="441" s="18" customFormat="1" ht="12.75" spans="1:10">
      <c r="A441" s="37" t="s">
        <v>226</v>
      </c>
      <c r="B441" s="348">
        <v>250304008</v>
      </c>
      <c r="C441" s="349" t="s">
        <v>659</v>
      </c>
      <c r="D441" s="349"/>
      <c r="E441" s="349"/>
      <c r="F441" s="350" t="s">
        <v>228</v>
      </c>
      <c r="G441" s="350">
        <v>8</v>
      </c>
      <c r="H441" s="216"/>
      <c r="I441" s="350" t="s">
        <v>50</v>
      </c>
      <c r="J441" s="351"/>
    </row>
    <row r="442" s="18" customFormat="1" ht="12.75" spans="1:10">
      <c r="A442" s="37" t="s">
        <v>226</v>
      </c>
      <c r="B442" s="348">
        <v>250304009</v>
      </c>
      <c r="C442" s="349" t="s">
        <v>660</v>
      </c>
      <c r="D442" s="349"/>
      <c r="E442" s="349"/>
      <c r="F442" s="350" t="s">
        <v>228</v>
      </c>
      <c r="G442" s="350">
        <v>6</v>
      </c>
      <c r="H442" s="216"/>
      <c r="I442" s="350" t="s">
        <v>50</v>
      </c>
      <c r="J442" s="351"/>
    </row>
    <row r="443" s="18" customFormat="1" ht="12.75" spans="1:10">
      <c r="A443" s="37" t="s">
        <v>226</v>
      </c>
      <c r="B443" s="348">
        <v>250304010</v>
      </c>
      <c r="C443" s="349" t="s">
        <v>661</v>
      </c>
      <c r="D443" s="349" t="s">
        <v>662</v>
      </c>
      <c r="E443" s="349"/>
      <c r="F443" s="350" t="s">
        <v>228</v>
      </c>
      <c r="G443" s="350">
        <v>6</v>
      </c>
      <c r="H443" s="216"/>
      <c r="I443" s="350" t="s">
        <v>50</v>
      </c>
      <c r="J443" s="351"/>
    </row>
    <row r="444" s="18" customFormat="1" ht="12.75" spans="1:10">
      <c r="A444" s="37" t="s">
        <v>226</v>
      </c>
      <c r="B444" s="348">
        <v>250304011</v>
      </c>
      <c r="C444" s="349" t="s">
        <v>663</v>
      </c>
      <c r="D444" s="349"/>
      <c r="E444" s="349"/>
      <c r="F444" s="350" t="s">
        <v>228</v>
      </c>
      <c r="G444" s="350">
        <v>2.7</v>
      </c>
      <c r="H444" s="216"/>
      <c r="I444" s="350" t="s">
        <v>50</v>
      </c>
      <c r="J444" s="351"/>
    </row>
    <row r="445" s="18" customFormat="1" ht="12.75" spans="1:10">
      <c r="A445" s="37" t="s">
        <v>226</v>
      </c>
      <c r="B445" s="348">
        <v>250304012</v>
      </c>
      <c r="C445" s="349" t="s">
        <v>664</v>
      </c>
      <c r="D445" s="349"/>
      <c r="E445" s="349"/>
      <c r="F445" s="350" t="s">
        <v>228</v>
      </c>
      <c r="G445" s="350">
        <v>16.7</v>
      </c>
      <c r="H445" s="216"/>
      <c r="I445" s="350" t="s">
        <v>50</v>
      </c>
      <c r="J445" s="351"/>
    </row>
    <row r="446" s="18" customFormat="1" ht="24" spans="1:10">
      <c r="A446" s="37" t="s">
        <v>226</v>
      </c>
      <c r="B446" s="348">
        <v>250304013</v>
      </c>
      <c r="C446" s="349" t="s">
        <v>665</v>
      </c>
      <c r="D446" s="349" t="s">
        <v>666</v>
      </c>
      <c r="E446" s="349"/>
      <c r="F446" s="350" t="s">
        <v>228</v>
      </c>
      <c r="G446" s="350">
        <v>6</v>
      </c>
      <c r="H446" s="216" t="s">
        <v>667</v>
      </c>
      <c r="I446" s="350" t="s">
        <v>34</v>
      </c>
      <c r="J446" s="351"/>
    </row>
    <row r="447" s="18" customFormat="1" ht="12.75" spans="1:10">
      <c r="A447" s="37" t="s">
        <v>226</v>
      </c>
      <c r="B447" s="348">
        <v>250304014</v>
      </c>
      <c r="C447" s="349" t="s">
        <v>668</v>
      </c>
      <c r="D447" s="349"/>
      <c r="E447" s="349"/>
      <c r="F447" s="350" t="s">
        <v>228</v>
      </c>
      <c r="G447" s="350">
        <v>22.7</v>
      </c>
      <c r="H447" s="216"/>
      <c r="I447" s="350" t="s">
        <v>34</v>
      </c>
      <c r="J447" s="351"/>
    </row>
    <row r="448" s="18" customFormat="1" ht="12.75" spans="1:10">
      <c r="A448" s="37" t="s">
        <v>226</v>
      </c>
      <c r="B448" s="348" t="s">
        <v>669</v>
      </c>
      <c r="C448" s="349" t="s">
        <v>670</v>
      </c>
      <c r="D448" s="349"/>
      <c r="E448" s="349"/>
      <c r="F448" s="350" t="s">
        <v>49</v>
      </c>
      <c r="G448" s="350">
        <v>59</v>
      </c>
      <c r="H448" s="216"/>
      <c r="I448" s="350" t="s">
        <v>50</v>
      </c>
      <c r="J448" s="351"/>
    </row>
    <row r="449" s="18" customFormat="1" ht="12.75" spans="1:10">
      <c r="A449" s="37"/>
      <c r="B449" s="348">
        <v>250305</v>
      </c>
      <c r="C449" s="349" t="s">
        <v>671</v>
      </c>
      <c r="D449" s="349"/>
      <c r="E449" s="349"/>
      <c r="F449" s="350"/>
      <c r="G449" s="350"/>
      <c r="H449" s="216"/>
      <c r="I449" s="350" t="s">
        <v>41</v>
      </c>
      <c r="J449" s="351"/>
    </row>
    <row r="450" s="18" customFormat="1" ht="12.75" spans="1:10">
      <c r="A450" s="37" t="s">
        <v>226</v>
      </c>
      <c r="B450" s="348">
        <v>250305001</v>
      </c>
      <c r="C450" s="349" t="s">
        <v>672</v>
      </c>
      <c r="D450" s="349"/>
      <c r="E450" s="349"/>
      <c r="F450" s="350" t="s">
        <v>228</v>
      </c>
      <c r="G450" s="350">
        <v>4</v>
      </c>
      <c r="H450" s="216"/>
      <c r="I450" s="350" t="s">
        <v>50</v>
      </c>
      <c r="J450" s="351"/>
    </row>
    <row r="451" s="18" customFormat="1" ht="12.75" spans="1:10">
      <c r="A451" s="37" t="s">
        <v>226</v>
      </c>
      <c r="B451" s="348">
        <v>250305002</v>
      </c>
      <c r="C451" s="349" t="s">
        <v>673</v>
      </c>
      <c r="D451" s="349"/>
      <c r="E451" s="349"/>
      <c r="F451" s="350" t="s">
        <v>228</v>
      </c>
      <c r="G451" s="350">
        <v>4</v>
      </c>
      <c r="H451" s="216"/>
      <c r="I451" s="350" t="s">
        <v>50</v>
      </c>
      <c r="J451" s="351"/>
    </row>
    <row r="452" s="18" customFormat="1" ht="12.75" spans="1:10">
      <c r="A452" s="37" t="s">
        <v>226</v>
      </c>
      <c r="B452" s="348">
        <v>250305004</v>
      </c>
      <c r="C452" s="349" t="s">
        <v>674</v>
      </c>
      <c r="D452" s="349"/>
      <c r="E452" s="349"/>
      <c r="F452" s="350" t="s">
        <v>228</v>
      </c>
      <c r="G452" s="350">
        <v>7.2</v>
      </c>
      <c r="H452" s="216"/>
      <c r="I452" s="350" t="s">
        <v>50</v>
      </c>
      <c r="J452" s="351"/>
    </row>
    <row r="453" s="18" customFormat="1" ht="12.75" spans="1:10">
      <c r="A453" s="37" t="s">
        <v>226</v>
      </c>
      <c r="B453" s="348">
        <v>250305005</v>
      </c>
      <c r="C453" s="349" t="s">
        <v>675</v>
      </c>
      <c r="D453" s="349"/>
      <c r="E453" s="349"/>
      <c r="F453" s="350" t="s">
        <v>228</v>
      </c>
      <c r="G453" s="350">
        <v>14</v>
      </c>
      <c r="H453" s="216"/>
      <c r="I453" s="350" t="s">
        <v>50</v>
      </c>
      <c r="J453" s="351"/>
    </row>
    <row r="454" s="18" customFormat="1" ht="12.75" spans="1:10">
      <c r="A454" s="37" t="s">
        <v>226</v>
      </c>
      <c r="B454" s="348">
        <v>250305006</v>
      </c>
      <c r="C454" s="349" t="s">
        <v>676</v>
      </c>
      <c r="D454" s="349"/>
      <c r="E454" s="349"/>
      <c r="F454" s="350" t="s">
        <v>228</v>
      </c>
      <c r="G454" s="350">
        <v>22</v>
      </c>
      <c r="H454" s="216" t="s">
        <v>677</v>
      </c>
      <c r="I454" s="350" t="s">
        <v>50</v>
      </c>
      <c r="J454" s="351"/>
    </row>
    <row r="455" s="18" customFormat="1" ht="24" spans="1:10">
      <c r="A455" s="37" t="s">
        <v>226</v>
      </c>
      <c r="B455" s="348">
        <v>250305007</v>
      </c>
      <c r="C455" s="349" t="s">
        <v>678</v>
      </c>
      <c r="D455" s="349"/>
      <c r="E455" s="349"/>
      <c r="F455" s="350" t="s">
        <v>228</v>
      </c>
      <c r="G455" s="350">
        <v>4</v>
      </c>
      <c r="H455" s="216"/>
      <c r="I455" s="350" t="s">
        <v>50</v>
      </c>
      <c r="J455" s="351"/>
    </row>
    <row r="456" s="18" customFormat="1" ht="24" spans="1:10">
      <c r="A456" s="37" t="s">
        <v>226</v>
      </c>
      <c r="B456" s="348">
        <v>250305008</v>
      </c>
      <c r="C456" s="349" t="s">
        <v>679</v>
      </c>
      <c r="D456" s="349"/>
      <c r="E456" s="349"/>
      <c r="F456" s="350" t="s">
        <v>228</v>
      </c>
      <c r="G456" s="350">
        <v>4</v>
      </c>
      <c r="H456" s="216"/>
      <c r="I456" s="350" t="s">
        <v>50</v>
      </c>
      <c r="J456" s="351"/>
    </row>
    <row r="457" s="18" customFormat="1" ht="24" spans="1:10">
      <c r="A457" s="37" t="s">
        <v>226</v>
      </c>
      <c r="B457" s="348">
        <v>250305009</v>
      </c>
      <c r="C457" s="349" t="s">
        <v>680</v>
      </c>
      <c r="D457" s="349"/>
      <c r="E457" s="349"/>
      <c r="F457" s="350" t="s">
        <v>228</v>
      </c>
      <c r="G457" s="350">
        <v>6</v>
      </c>
      <c r="H457" s="216"/>
      <c r="I457" s="350" t="s">
        <v>50</v>
      </c>
      <c r="J457" s="351"/>
    </row>
    <row r="458" s="18" customFormat="1" ht="24" spans="1:10">
      <c r="A458" s="37" t="s">
        <v>226</v>
      </c>
      <c r="B458" s="348">
        <v>250305010</v>
      </c>
      <c r="C458" s="349" t="s">
        <v>681</v>
      </c>
      <c r="D458" s="349"/>
      <c r="E458" s="349"/>
      <c r="F458" s="350" t="s">
        <v>228</v>
      </c>
      <c r="G458" s="350">
        <v>16.7</v>
      </c>
      <c r="H458" s="216"/>
      <c r="I458" s="350" t="s">
        <v>50</v>
      </c>
      <c r="J458" s="351"/>
    </row>
    <row r="459" s="18" customFormat="1" ht="12.75" spans="1:10">
      <c r="A459" s="37" t="s">
        <v>226</v>
      </c>
      <c r="B459" s="348">
        <v>250305011</v>
      </c>
      <c r="C459" s="349" t="s">
        <v>682</v>
      </c>
      <c r="D459" s="349"/>
      <c r="E459" s="349"/>
      <c r="F459" s="350" t="s">
        <v>228</v>
      </c>
      <c r="G459" s="350">
        <v>6</v>
      </c>
      <c r="H459" s="216"/>
      <c r="I459" s="350" t="s">
        <v>50</v>
      </c>
      <c r="J459" s="351"/>
    </row>
    <row r="460" s="18" customFormat="1" ht="24" spans="1:10">
      <c r="A460" s="37" t="s">
        <v>226</v>
      </c>
      <c r="B460" s="348">
        <v>250305012</v>
      </c>
      <c r="C460" s="349" t="s">
        <v>683</v>
      </c>
      <c r="D460" s="349"/>
      <c r="E460" s="349"/>
      <c r="F460" s="350" t="s">
        <v>228</v>
      </c>
      <c r="G460" s="350">
        <v>16.7</v>
      </c>
      <c r="H460" s="216"/>
      <c r="I460" s="350" t="s">
        <v>50</v>
      </c>
      <c r="J460" s="351"/>
    </row>
    <row r="461" s="18" customFormat="1" ht="24" spans="1:10">
      <c r="A461" s="37" t="s">
        <v>226</v>
      </c>
      <c r="B461" s="348">
        <v>250305013</v>
      </c>
      <c r="C461" s="349" t="s">
        <v>684</v>
      </c>
      <c r="D461" s="349"/>
      <c r="E461" s="349"/>
      <c r="F461" s="350" t="s">
        <v>228</v>
      </c>
      <c r="G461" s="350">
        <v>28</v>
      </c>
      <c r="H461" s="216"/>
      <c r="I461" s="350" t="s">
        <v>50</v>
      </c>
      <c r="J461" s="351"/>
    </row>
    <row r="462" s="18" customFormat="1" ht="12.75" spans="1:10">
      <c r="A462" s="37" t="s">
        <v>226</v>
      </c>
      <c r="B462" s="348">
        <v>250305014</v>
      </c>
      <c r="C462" s="349" t="s">
        <v>685</v>
      </c>
      <c r="D462" s="349"/>
      <c r="E462" s="349"/>
      <c r="F462" s="350" t="s">
        <v>228</v>
      </c>
      <c r="G462" s="350">
        <v>8</v>
      </c>
      <c r="H462" s="216"/>
      <c r="I462" s="350" t="s">
        <v>50</v>
      </c>
      <c r="J462" s="351"/>
    </row>
    <row r="463" s="18" customFormat="1" ht="12.75" spans="1:10">
      <c r="A463" s="37" t="s">
        <v>226</v>
      </c>
      <c r="B463" s="348">
        <v>250305015</v>
      </c>
      <c r="C463" s="349" t="s">
        <v>686</v>
      </c>
      <c r="D463" s="349"/>
      <c r="E463" s="349"/>
      <c r="F463" s="350" t="s">
        <v>228</v>
      </c>
      <c r="G463" s="350">
        <v>7.8</v>
      </c>
      <c r="H463" s="216"/>
      <c r="I463" s="350" t="s">
        <v>50</v>
      </c>
      <c r="J463" s="351"/>
    </row>
    <row r="464" s="18" customFormat="1" ht="12.75" spans="1:10">
      <c r="A464" s="37" t="s">
        <v>226</v>
      </c>
      <c r="B464" s="348">
        <v>250305016</v>
      </c>
      <c r="C464" s="349" t="s">
        <v>687</v>
      </c>
      <c r="D464" s="349"/>
      <c r="E464" s="349"/>
      <c r="F464" s="350" t="s">
        <v>228</v>
      </c>
      <c r="G464" s="350">
        <v>8</v>
      </c>
      <c r="H464" s="216"/>
      <c r="I464" s="350" t="s">
        <v>50</v>
      </c>
      <c r="J464" s="351"/>
    </row>
    <row r="465" s="18" customFormat="1" ht="12.75" spans="1:10">
      <c r="A465" s="37" t="s">
        <v>226</v>
      </c>
      <c r="B465" s="348">
        <v>250305017</v>
      </c>
      <c r="C465" s="349" t="s">
        <v>688</v>
      </c>
      <c r="D465" s="349"/>
      <c r="E465" s="349"/>
      <c r="F465" s="350" t="s">
        <v>228</v>
      </c>
      <c r="G465" s="350">
        <v>8</v>
      </c>
      <c r="H465" s="216"/>
      <c r="I465" s="350" t="s">
        <v>50</v>
      </c>
      <c r="J465" s="351"/>
    </row>
    <row r="466" s="18" customFormat="1" ht="12.75" spans="1:10">
      <c r="A466" s="37" t="s">
        <v>226</v>
      </c>
      <c r="B466" s="348">
        <v>250305018</v>
      </c>
      <c r="C466" s="349" t="s">
        <v>689</v>
      </c>
      <c r="D466" s="349"/>
      <c r="E466" s="349"/>
      <c r="F466" s="350" t="s">
        <v>228</v>
      </c>
      <c r="G466" s="350">
        <v>13.8</v>
      </c>
      <c r="H466" s="216"/>
      <c r="I466" s="350" t="s">
        <v>50</v>
      </c>
      <c r="J466" s="351"/>
    </row>
    <row r="467" s="18" customFormat="1" ht="12.75" spans="1:10">
      <c r="A467" s="37" t="s">
        <v>226</v>
      </c>
      <c r="B467" s="348">
        <v>250305019</v>
      </c>
      <c r="C467" s="349" t="s">
        <v>690</v>
      </c>
      <c r="D467" s="349"/>
      <c r="E467" s="349"/>
      <c r="F467" s="350" t="s">
        <v>228</v>
      </c>
      <c r="G467" s="350">
        <v>11</v>
      </c>
      <c r="H467" s="216"/>
      <c r="I467" s="350" t="s">
        <v>50</v>
      </c>
      <c r="J467" s="351"/>
    </row>
    <row r="468" s="18" customFormat="1" ht="12.75" spans="1:10">
      <c r="A468" s="37" t="s">
        <v>226</v>
      </c>
      <c r="B468" s="348">
        <v>250305020</v>
      </c>
      <c r="C468" s="349" t="s">
        <v>691</v>
      </c>
      <c r="D468" s="349"/>
      <c r="E468" s="349"/>
      <c r="F468" s="350" t="s">
        <v>228</v>
      </c>
      <c r="G468" s="350">
        <v>6</v>
      </c>
      <c r="H468" s="216"/>
      <c r="I468" s="350" t="s">
        <v>50</v>
      </c>
      <c r="J468" s="351"/>
    </row>
    <row r="469" s="18" customFormat="1" ht="12.75" spans="1:10">
      <c r="A469" s="37" t="s">
        <v>226</v>
      </c>
      <c r="B469" s="348">
        <v>250305021</v>
      </c>
      <c r="C469" s="349" t="s">
        <v>692</v>
      </c>
      <c r="D469" s="349"/>
      <c r="E469" s="349"/>
      <c r="F469" s="350" t="s">
        <v>228</v>
      </c>
      <c r="G469" s="350">
        <v>6</v>
      </c>
      <c r="H469" s="216"/>
      <c r="I469" s="350" t="s">
        <v>50</v>
      </c>
      <c r="J469" s="351"/>
    </row>
    <row r="470" s="18" customFormat="1" ht="12.75" spans="1:10">
      <c r="A470" s="37" t="s">
        <v>226</v>
      </c>
      <c r="B470" s="348">
        <v>250305022</v>
      </c>
      <c r="C470" s="349" t="s">
        <v>693</v>
      </c>
      <c r="D470" s="349"/>
      <c r="E470" s="349"/>
      <c r="F470" s="350" t="s">
        <v>228</v>
      </c>
      <c r="G470" s="350">
        <v>6</v>
      </c>
      <c r="H470" s="216"/>
      <c r="I470" s="350" t="s">
        <v>50</v>
      </c>
      <c r="J470" s="351"/>
    </row>
    <row r="471" s="18" customFormat="1" ht="12.75" spans="1:10">
      <c r="A471" s="37" t="s">
        <v>226</v>
      </c>
      <c r="B471" s="348">
        <v>250305023</v>
      </c>
      <c r="C471" s="349" t="s">
        <v>694</v>
      </c>
      <c r="D471" s="349" t="s">
        <v>695</v>
      </c>
      <c r="E471" s="349"/>
      <c r="F471" s="350" t="s">
        <v>228</v>
      </c>
      <c r="G471" s="350">
        <v>8</v>
      </c>
      <c r="H471" s="216"/>
      <c r="I471" s="350" t="s">
        <v>50</v>
      </c>
      <c r="J471" s="351"/>
    </row>
    <row r="472" s="18" customFormat="1" ht="12.75" spans="1:10">
      <c r="A472" s="37" t="s">
        <v>226</v>
      </c>
      <c r="B472" s="348">
        <v>250305024</v>
      </c>
      <c r="C472" s="349" t="s">
        <v>696</v>
      </c>
      <c r="D472" s="349"/>
      <c r="E472" s="349"/>
      <c r="F472" s="350" t="s">
        <v>228</v>
      </c>
      <c r="G472" s="350">
        <v>8</v>
      </c>
      <c r="H472" s="216"/>
      <c r="I472" s="350" t="s">
        <v>50</v>
      </c>
      <c r="J472" s="351"/>
    </row>
    <row r="473" s="18" customFormat="1" ht="12.75" spans="1:10">
      <c r="A473" s="37" t="s">
        <v>226</v>
      </c>
      <c r="B473" s="348">
        <v>250305025</v>
      </c>
      <c r="C473" s="349" t="s">
        <v>697</v>
      </c>
      <c r="D473" s="349"/>
      <c r="E473" s="349"/>
      <c r="F473" s="350" t="s">
        <v>228</v>
      </c>
      <c r="G473" s="350">
        <v>6</v>
      </c>
      <c r="H473" s="216"/>
      <c r="I473" s="350" t="s">
        <v>50</v>
      </c>
      <c r="J473" s="351"/>
    </row>
    <row r="474" s="18" customFormat="1" ht="24" spans="1:10">
      <c r="A474" s="37" t="s">
        <v>226</v>
      </c>
      <c r="B474" s="348">
        <v>250305026</v>
      </c>
      <c r="C474" s="349" t="s">
        <v>698</v>
      </c>
      <c r="D474" s="349" t="s">
        <v>699</v>
      </c>
      <c r="E474" s="349"/>
      <c r="F474" s="350" t="s">
        <v>228</v>
      </c>
      <c r="G474" s="350">
        <v>11</v>
      </c>
      <c r="H474" s="216"/>
      <c r="I474" s="350" t="s">
        <v>50</v>
      </c>
      <c r="J474" s="351"/>
    </row>
    <row r="475" s="18" customFormat="1" ht="12.75" spans="1:10">
      <c r="A475" s="37" t="s">
        <v>226</v>
      </c>
      <c r="B475" s="348">
        <v>250305027</v>
      </c>
      <c r="C475" s="349" t="s">
        <v>700</v>
      </c>
      <c r="D475" s="349"/>
      <c r="E475" s="349"/>
      <c r="F475" s="350" t="s">
        <v>228</v>
      </c>
      <c r="G475" s="350">
        <v>19.3</v>
      </c>
      <c r="H475" s="216"/>
      <c r="I475" s="350" t="s">
        <v>50</v>
      </c>
      <c r="J475" s="351"/>
    </row>
    <row r="476" s="18" customFormat="1" ht="12.75" spans="1:10">
      <c r="A476" s="37" t="s">
        <v>226</v>
      </c>
      <c r="B476" s="348">
        <v>250305028</v>
      </c>
      <c r="C476" s="349" t="s">
        <v>701</v>
      </c>
      <c r="D476" s="349"/>
      <c r="E476" s="349"/>
      <c r="F476" s="350" t="s">
        <v>228</v>
      </c>
      <c r="G476" s="350">
        <v>10.9</v>
      </c>
      <c r="H476" s="216"/>
      <c r="I476" s="350" t="s">
        <v>50</v>
      </c>
      <c r="J476" s="351"/>
    </row>
    <row r="477" s="18" customFormat="1" ht="24" spans="1:10">
      <c r="A477" s="37" t="s">
        <v>226</v>
      </c>
      <c r="B477" s="348">
        <v>250305030</v>
      </c>
      <c r="C477" s="349" t="s">
        <v>702</v>
      </c>
      <c r="D477" s="349"/>
      <c r="E477" s="349"/>
      <c r="F477" s="350" t="s">
        <v>228</v>
      </c>
      <c r="G477" s="350">
        <v>55.1</v>
      </c>
      <c r="H477" s="216"/>
      <c r="I477" s="350" t="s">
        <v>50</v>
      </c>
      <c r="J477" s="351"/>
    </row>
    <row r="478" s="18" customFormat="1" ht="24" spans="1:10">
      <c r="A478" s="37" t="s">
        <v>226</v>
      </c>
      <c r="B478" s="348">
        <v>250305031</v>
      </c>
      <c r="C478" s="349" t="s">
        <v>703</v>
      </c>
      <c r="D478" s="349"/>
      <c r="E478" s="349"/>
      <c r="F478" s="350" t="s">
        <v>228</v>
      </c>
      <c r="G478" s="350">
        <v>47.3</v>
      </c>
      <c r="H478" s="216"/>
      <c r="I478" s="350" t="s">
        <v>50</v>
      </c>
      <c r="J478" s="351"/>
    </row>
    <row r="479" s="18" customFormat="1" ht="12.75" spans="1:10">
      <c r="A479" s="37" t="s">
        <v>226</v>
      </c>
      <c r="B479" s="348">
        <v>250305032</v>
      </c>
      <c r="C479" s="349" t="s">
        <v>704</v>
      </c>
      <c r="D479" s="349"/>
      <c r="E479" s="349"/>
      <c r="F479" s="350" t="s">
        <v>49</v>
      </c>
      <c r="G479" s="350">
        <v>108.1</v>
      </c>
      <c r="H479" s="216"/>
      <c r="I479" s="350" t="s">
        <v>24</v>
      </c>
      <c r="J479" s="351"/>
    </row>
    <row r="480" s="18" customFormat="1" ht="12.75" spans="1:10">
      <c r="A480" s="37" t="s">
        <v>226</v>
      </c>
      <c r="B480" s="348">
        <v>250305033</v>
      </c>
      <c r="C480" s="349" t="s">
        <v>705</v>
      </c>
      <c r="D480" s="349"/>
      <c r="E480" s="349"/>
      <c r="F480" s="350" t="s">
        <v>49</v>
      </c>
      <c r="G480" s="350">
        <v>43.3</v>
      </c>
      <c r="H480" s="216"/>
      <c r="I480" s="350" t="s">
        <v>50</v>
      </c>
      <c r="J480" s="351"/>
    </row>
    <row r="481" s="18" customFormat="1" ht="36" spans="1:10">
      <c r="A481" s="37" t="s">
        <v>226</v>
      </c>
      <c r="B481" s="348">
        <v>250305034</v>
      </c>
      <c r="C481" s="349" t="s">
        <v>706</v>
      </c>
      <c r="D481" s="349" t="s">
        <v>707</v>
      </c>
      <c r="E481" s="349"/>
      <c r="F481" s="350" t="s">
        <v>228</v>
      </c>
      <c r="G481" s="350">
        <v>31.8</v>
      </c>
      <c r="H481" s="216"/>
      <c r="I481" s="350" t="s">
        <v>50</v>
      </c>
      <c r="J481" s="351"/>
    </row>
    <row r="482" s="18" customFormat="1" ht="24" spans="1:10">
      <c r="A482" s="37" t="s">
        <v>226</v>
      </c>
      <c r="B482" s="348">
        <v>250305035</v>
      </c>
      <c r="C482" s="349" t="s">
        <v>708</v>
      </c>
      <c r="D482" s="349"/>
      <c r="E482" s="349"/>
      <c r="F482" s="350" t="s">
        <v>228</v>
      </c>
      <c r="G482" s="350">
        <v>164</v>
      </c>
      <c r="H482" s="216"/>
      <c r="I482" s="350" t="s">
        <v>24</v>
      </c>
      <c r="J482" s="351"/>
    </row>
    <row r="483" s="18" customFormat="1" ht="12.75" spans="1:10">
      <c r="A483" s="37" t="s">
        <v>226</v>
      </c>
      <c r="B483" s="348" t="s">
        <v>709</v>
      </c>
      <c r="C483" s="349" t="s">
        <v>710</v>
      </c>
      <c r="D483" s="349"/>
      <c r="E483" s="349"/>
      <c r="F483" s="350" t="s">
        <v>228</v>
      </c>
      <c r="G483" s="350">
        <v>13</v>
      </c>
      <c r="H483" s="216"/>
      <c r="I483" s="350" t="s">
        <v>50</v>
      </c>
      <c r="J483" s="351"/>
    </row>
    <row r="484" s="18" customFormat="1" ht="12.75" spans="1:10">
      <c r="A484" s="37" t="s">
        <v>226</v>
      </c>
      <c r="B484" s="348" t="s">
        <v>711</v>
      </c>
      <c r="C484" s="349" t="s">
        <v>712</v>
      </c>
      <c r="D484" s="349"/>
      <c r="E484" s="349"/>
      <c r="F484" s="350" t="s">
        <v>228</v>
      </c>
      <c r="G484" s="350">
        <v>87.9</v>
      </c>
      <c r="H484" s="216"/>
      <c r="I484" s="350" t="s">
        <v>34</v>
      </c>
      <c r="J484" s="351"/>
    </row>
    <row r="485" s="18" customFormat="1" ht="12.75" spans="1:10">
      <c r="A485" s="37"/>
      <c r="B485" s="348">
        <v>250306</v>
      </c>
      <c r="C485" s="349" t="s">
        <v>713</v>
      </c>
      <c r="D485" s="349"/>
      <c r="E485" s="349"/>
      <c r="F485" s="350"/>
      <c r="G485" s="350"/>
      <c r="H485" s="216"/>
      <c r="I485" s="350" t="s">
        <v>41</v>
      </c>
      <c r="J485" s="351"/>
    </row>
    <row r="486" s="18" customFormat="1" ht="12.75" spans="1:10">
      <c r="A486" s="37" t="s">
        <v>226</v>
      </c>
      <c r="B486" s="348">
        <v>250306001</v>
      </c>
      <c r="C486" s="349" t="s">
        <v>714</v>
      </c>
      <c r="D486" s="349"/>
      <c r="E486" s="349"/>
      <c r="F486" s="350" t="s">
        <v>228</v>
      </c>
      <c r="G486" s="350">
        <v>6</v>
      </c>
      <c r="H486" s="216"/>
      <c r="I486" s="350" t="s">
        <v>50</v>
      </c>
      <c r="J486" s="351"/>
    </row>
    <row r="487" s="18" customFormat="1" ht="24" spans="1:10">
      <c r="A487" s="37" t="s">
        <v>226</v>
      </c>
      <c r="B487" s="348">
        <v>250306002</v>
      </c>
      <c r="C487" s="349" t="s">
        <v>715</v>
      </c>
      <c r="D487" s="349"/>
      <c r="E487" s="349"/>
      <c r="F487" s="350" t="s">
        <v>228</v>
      </c>
      <c r="G487" s="350">
        <v>11</v>
      </c>
      <c r="H487" s="216"/>
      <c r="I487" s="350" t="s">
        <v>50</v>
      </c>
      <c r="J487" s="351"/>
    </row>
    <row r="488" s="18" customFormat="1" ht="24" spans="1:10">
      <c r="A488" s="37" t="s">
        <v>226</v>
      </c>
      <c r="B488" s="348">
        <v>250306003</v>
      </c>
      <c r="C488" s="349" t="s">
        <v>716</v>
      </c>
      <c r="D488" s="349"/>
      <c r="E488" s="349"/>
      <c r="F488" s="350" t="s">
        <v>228</v>
      </c>
      <c r="G488" s="350">
        <v>11</v>
      </c>
      <c r="H488" s="216"/>
      <c r="I488" s="350" t="s">
        <v>50</v>
      </c>
      <c r="J488" s="351"/>
    </row>
    <row r="489" s="18" customFormat="1" ht="24" spans="1:10">
      <c r="A489" s="37" t="s">
        <v>226</v>
      </c>
      <c r="B489" s="348">
        <v>250306004</v>
      </c>
      <c r="C489" s="349" t="s">
        <v>717</v>
      </c>
      <c r="D489" s="349"/>
      <c r="E489" s="349"/>
      <c r="F489" s="350" t="s">
        <v>228</v>
      </c>
      <c r="G489" s="350">
        <v>11</v>
      </c>
      <c r="H489" s="216"/>
      <c r="I489" s="350" t="s">
        <v>50</v>
      </c>
      <c r="J489" s="351"/>
    </row>
    <row r="490" s="18" customFormat="1" ht="12.75" spans="1:10">
      <c r="A490" s="37" t="s">
        <v>226</v>
      </c>
      <c r="B490" s="348">
        <v>250306005</v>
      </c>
      <c r="C490" s="349" t="s">
        <v>718</v>
      </c>
      <c r="D490" s="349" t="s">
        <v>719</v>
      </c>
      <c r="E490" s="349"/>
      <c r="F490" s="350" t="s">
        <v>228</v>
      </c>
      <c r="G490" s="350">
        <v>3.6</v>
      </c>
      <c r="H490" s="216"/>
      <c r="I490" s="350" t="s">
        <v>50</v>
      </c>
      <c r="J490" s="351"/>
    </row>
    <row r="491" s="18" customFormat="1" ht="24" spans="1:10">
      <c r="A491" s="37" t="s">
        <v>226</v>
      </c>
      <c r="B491" s="348">
        <v>250306006</v>
      </c>
      <c r="C491" s="349" t="s">
        <v>720</v>
      </c>
      <c r="D491" s="349"/>
      <c r="E491" s="349"/>
      <c r="F491" s="350" t="s">
        <v>228</v>
      </c>
      <c r="G491" s="350">
        <v>17.6</v>
      </c>
      <c r="H491" s="216"/>
      <c r="I491" s="350" t="s">
        <v>50</v>
      </c>
      <c r="J491" s="351"/>
    </row>
    <row r="492" s="18" customFormat="1" ht="24" spans="1:10">
      <c r="A492" s="37" t="s">
        <v>226</v>
      </c>
      <c r="B492" s="348">
        <v>250306007</v>
      </c>
      <c r="C492" s="349" t="s">
        <v>721</v>
      </c>
      <c r="D492" s="349"/>
      <c r="E492" s="349"/>
      <c r="F492" s="350" t="s">
        <v>228</v>
      </c>
      <c r="G492" s="350">
        <v>3.6</v>
      </c>
      <c r="H492" s="216"/>
      <c r="I492" s="350" t="s">
        <v>50</v>
      </c>
      <c r="J492" s="351"/>
    </row>
    <row r="493" s="18" customFormat="1" ht="12.75" spans="1:10">
      <c r="A493" s="37" t="s">
        <v>226</v>
      </c>
      <c r="B493" s="348">
        <v>250306008</v>
      </c>
      <c r="C493" s="349" t="s">
        <v>722</v>
      </c>
      <c r="D493" s="349"/>
      <c r="E493" s="349"/>
      <c r="F493" s="350" t="s">
        <v>228</v>
      </c>
      <c r="G493" s="350">
        <v>56</v>
      </c>
      <c r="H493" s="216"/>
      <c r="I493" s="350" t="s">
        <v>50</v>
      </c>
      <c r="J493" s="351"/>
    </row>
    <row r="494" s="18" customFormat="1" ht="12.75" spans="1:10">
      <c r="A494" s="37" t="s">
        <v>226</v>
      </c>
      <c r="B494" s="348">
        <v>250306009</v>
      </c>
      <c r="C494" s="349" t="s">
        <v>723</v>
      </c>
      <c r="D494" s="349"/>
      <c r="E494" s="349"/>
      <c r="F494" s="350" t="s">
        <v>228</v>
      </c>
      <c r="G494" s="350">
        <v>54</v>
      </c>
      <c r="H494" s="216"/>
      <c r="I494" s="350" t="s">
        <v>50</v>
      </c>
      <c r="J494" s="351"/>
    </row>
    <row r="495" s="18" customFormat="1" ht="12.75" spans="1:10">
      <c r="A495" s="37" t="s">
        <v>226</v>
      </c>
      <c r="B495" s="348">
        <v>250306010</v>
      </c>
      <c r="C495" s="349" t="s">
        <v>724</v>
      </c>
      <c r="D495" s="349"/>
      <c r="E495" s="349"/>
      <c r="F495" s="350" t="s">
        <v>228</v>
      </c>
      <c r="G495" s="350">
        <v>56</v>
      </c>
      <c r="H495" s="216"/>
      <c r="I495" s="350" t="s">
        <v>50</v>
      </c>
      <c r="J495" s="351"/>
    </row>
    <row r="496" s="18" customFormat="1" ht="12.75" spans="1:10">
      <c r="A496" s="37" t="s">
        <v>226</v>
      </c>
      <c r="B496" s="348">
        <v>250306011</v>
      </c>
      <c r="C496" s="349" t="s">
        <v>725</v>
      </c>
      <c r="D496" s="349"/>
      <c r="E496" s="349"/>
      <c r="F496" s="350" t="s">
        <v>228</v>
      </c>
      <c r="G496" s="350">
        <v>78.5</v>
      </c>
      <c r="H496" s="216"/>
      <c r="I496" s="350" t="s">
        <v>50</v>
      </c>
      <c r="J496" s="351"/>
    </row>
    <row r="497" s="18" customFormat="1" ht="24" spans="1:10">
      <c r="A497" s="37" t="s">
        <v>226</v>
      </c>
      <c r="B497" s="348">
        <v>250306013</v>
      </c>
      <c r="C497" s="349" t="s">
        <v>726</v>
      </c>
      <c r="D497" s="349"/>
      <c r="E497" s="349"/>
      <c r="F497" s="350" t="s">
        <v>228</v>
      </c>
      <c r="G497" s="350">
        <v>17.6</v>
      </c>
      <c r="H497" s="216"/>
      <c r="I497" s="350" t="s">
        <v>50</v>
      </c>
      <c r="J497" s="351"/>
    </row>
    <row r="498" s="18" customFormat="1" ht="24" spans="1:10">
      <c r="A498" s="37" t="s">
        <v>226</v>
      </c>
      <c r="B498" s="348">
        <v>250306014</v>
      </c>
      <c r="C498" s="349" t="s">
        <v>727</v>
      </c>
      <c r="D498" s="349" t="s">
        <v>728</v>
      </c>
      <c r="E498" s="349"/>
      <c r="F498" s="350" t="s">
        <v>228</v>
      </c>
      <c r="G498" s="350">
        <v>53.9</v>
      </c>
      <c r="H498" s="216" t="s">
        <v>729</v>
      </c>
      <c r="I498" s="350" t="s">
        <v>34</v>
      </c>
      <c r="J498" s="351"/>
    </row>
    <row r="499" s="18" customFormat="1" ht="60" spans="1:10">
      <c r="A499" s="37" t="s">
        <v>226</v>
      </c>
      <c r="B499" s="348">
        <v>250306015</v>
      </c>
      <c r="C499" s="349" t="s">
        <v>730</v>
      </c>
      <c r="D499" s="349" t="s">
        <v>731</v>
      </c>
      <c r="E499" s="349"/>
      <c r="F499" s="350" t="s">
        <v>49</v>
      </c>
      <c r="G499" s="350">
        <v>150</v>
      </c>
      <c r="H499" s="216" t="s">
        <v>732</v>
      </c>
      <c r="I499" s="350" t="s">
        <v>34</v>
      </c>
      <c r="J499" s="351"/>
    </row>
    <row r="500" s="18" customFormat="1" ht="60" spans="1:10">
      <c r="A500" s="37" t="s">
        <v>226</v>
      </c>
      <c r="B500" s="348">
        <v>250306016</v>
      </c>
      <c r="C500" s="349" t="s">
        <v>733</v>
      </c>
      <c r="D500" s="349" t="s">
        <v>731</v>
      </c>
      <c r="E500" s="349"/>
      <c r="F500" s="350" t="s">
        <v>49</v>
      </c>
      <c r="G500" s="350">
        <v>150</v>
      </c>
      <c r="H500" s="216" t="s">
        <v>734</v>
      </c>
      <c r="I500" s="350" t="s">
        <v>34</v>
      </c>
      <c r="J500" s="351"/>
    </row>
    <row r="501" s="18" customFormat="1" ht="36" spans="1:10">
      <c r="A501" s="37" t="s">
        <v>226</v>
      </c>
      <c r="B501" s="348" t="s">
        <v>735</v>
      </c>
      <c r="C501" s="362" t="s">
        <v>736</v>
      </c>
      <c r="D501" s="362" t="s">
        <v>737</v>
      </c>
      <c r="E501" s="362"/>
      <c r="F501" s="348" t="s">
        <v>49</v>
      </c>
      <c r="G501" s="350">
        <v>53.9</v>
      </c>
      <c r="H501" s="216"/>
      <c r="I501" s="350" t="s">
        <v>50</v>
      </c>
      <c r="J501" s="351"/>
    </row>
    <row r="502" s="18" customFormat="1" ht="24" spans="1:10">
      <c r="A502" s="37" t="s">
        <v>226</v>
      </c>
      <c r="B502" s="348" t="s">
        <v>738</v>
      </c>
      <c r="C502" s="349" t="s">
        <v>739</v>
      </c>
      <c r="D502" s="349"/>
      <c r="E502" s="349"/>
      <c r="F502" s="350" t="s">
        <v>49</v>
      </c>
      <c r="G502" s="350">
        <v>100</v>
      </c>
      <c r="H502" s="216"/>
      <c r="I502" s="350" t="s">
        <v>50</v>
      </c>
      <c r="J502" s="351"/>
    </row>
    <row r="503" s="18" customFormat="1" ht="12.75" spans="1:10">
      <c r="A503" s="37"/>
      <c r="B503" s="348">
        <v>250307</v>
      </c>
      <c r="C503" s="349" t="s">
        <v>740</v>
      </c>
      <c r="D503" s="349"/>
      <c r="E503" s="349"/>
      <c r="F503" s="350"/>
      <c r="G503" s="350"/>
      <c r="H503" s="216"/>
      <c r="I503" s="350" t="s">
        <v>41</v>
      </c>
      <c r="J503" s="351"/>
    </row>
    <row r="504" s="18" customFormat="1" ht="12.75" spans="1:10">
      <c r="A504" s="37" t="s">
        <v>226</v>
      </c>
      <c r="B504" s="348">
        <v>250307001</v>
      </c>
      <c r="C504" s="349" t="s">
        <v>741</v>
      </c>
      <c r="D504" s="349" t="s">
        <v>742</v>
      </c>
      <c r="E504" s="349"/>
      <c r="F504" s="350" t="s">
        <v>228</v>
      </c>
      <c r="G504" s="350">
        <v>3.6</v>
      </c>
      <c r="H504" s="216"/>
      <c r="I504" s="350" t="s">
        <v>50</v>
      </c>
      <c r="J504" s="351"/>
    </row>
    <row r="505" s="18" customFormat="1" ht="12.75" spans="1:10">
      <c r="A505" s="37" t="s">
        <v>226</v>
      </c>
      <c r="B505" s="348">
        <v>250307002</v>
      </c>
      <c r="C505" s="349" t="s">
        <v>743</v>
      </c>
      <c r="D505" s="349" t="s">
        <v>742</v>
      </c>
      <c r="E505" s="349"/>
      <c r="F505" s="350" t="s">
        <v>228</v>
      </c>
      <c r="G505" s="350">
        <v>11</v>
      </c>
      <c r="H505" s="216"/>
      <c r="I505" s="350" t="s">
        <v>50</v>
      </c>
      <c r="J505" s="351"/>
    </row>
    <row r="506" s="18" customFormat="1" ht="12.75" spans="1:10">
      <c r="A506" s="37" t="s">
        <v>226</v>
      </c>
      <c r="B506" s="348">
        <v>250307003</v>
      </c>
      <c r="C506" s="349" t="s">
        <v>744</v>
      </c>
      <c r="D506" s="349"/>
      <c r="E506" s="349"/>
      <c r="F506" s="350" t="s">
        <v>228</v>
      </c>
      <c r="G506" s="350">
        <v>8</v>
      </c>
      <c r="H506" s="216"/>
      <c r="I506" s="350" t="s">
        <v>50</v>
      </c>
      <c r="J506" s="351"/>
    </row>
    <row r="507" s="18" customFormat="1" ht="12.75" spans="1:10">
      <c r="A507" s="37" t="s">
        <v>226</v>
      </c>
      <c r="B507" s="348">
        <v>250307004</v>
      </c>
      <c r="C507" s="349" t="s">
        <v>745</v>
      </c>
      <c r="D507" s="349"/>
      <c r="E507" s="349"/>
      <c r="F507" s="350" t="s">
        <v>228</v>
      </c>
      <c r="G507" s="350">
        <v>15</v>
      </c>
      <c r="H507" s="216"/>
      <c r="I507" s="350" t="s">
        <v>50</v>
      </c>
      <c r="J507" s="351"/>
    </row>
    <row r="508" s="18" customFormat="1" ht="12.75" spans="1:10">
      <c r="A508" s="37" t="s">
        <v>226</v>
      </c>
      <c r="B508" s="348">
        <v>250307005</v>
      </c>
      <c r="C508" s="349" t="s">
        <v>746</v>
      </c>
      <c r="D508" s="349"/>
      <c r="E508" s="349"/>
      <c r="F508" s="350" t="s">
        <v>228</v>
      </c>
      <c r="G508" s="350">
        <v>6</v>
      </c>
      <c r="H508" s="216"/>
      <c r="I508" s="350" t="s">
        <v>50</v>
      </c>
      <c r="J508" s="351"/>
    </row>
    <row r="509" s="18" customFormat="1" ht="12.75" spans="1:10">
      <c r="A509" s="37" t="s">
        <v>226</v>
      </c>
      <c r="B509" s="348">
        <v>250307006</v>
      </c>
      <c r="C509" s="349" t="s">
        <v>747</v>
      </c>
      <c r="D509" s="349"/>
      <c r="E509" s="349"/>
      <c r="F509" s="350" t="s">
        <v>228</v>
      </c>
      <c r="G509" s="350">
        <v>22</v>
      </c>
      <c r="H509" s="216"/>
      <c r="I509" s="350" t="s">
        <v>50</v>
      </c>
      <c r="J509" s="351"/>
    </row>
    <row r="510" s="18" customFormat="1" ht="12.75" spans="1:10">
      <c r="A510" s="37" t="s">
        <v>226</v>
      </c>
      <c r="B510" s="348">
        <v>2503070061</v>
      </c>
      <c r="C510" s="349" t="s">
        <v>748</v>
      </c>
      <c r="D510" s="349" t="s">
        <v>749</v>
      </c>
      <c r="E510" s="349"/>
      <c r="F510" s="350" t="s">
        <v>49</v>
      </c>
      <c r="G510" s="350">
        <v>21.8</v>
      </c>
      <c r="H510" s="216"/>
      <c r="I510" s="350" t="s">
        <v>50</v>
      </c>
      <c r="J510" s="351"/>
    </row>
    <row r="511" s="18" customFormat="1" ht="12.75" spans="1:10">
      <c r="A511" s="37" t="s">
        <v>226</v>
      </c>
      <c r="B511" s="348">
        <v>250307007</v>
      </c>
      <c r="C511" s="349" t="s">
        <v>750</v>
      </c>
      <c r="D511" s="349"/>
      <c r="E511" s="349"/>
      <c r="F511" s="350" t="s">
        <v>228</v>
      </c>
      <c r="G511" s="350">
        <v>22</v>
      </c>
      <c r="H511" s="216"/>
      <c r="I511" s="350" t="s">
        <v>50</v>
      </c>
      <c r="J511" s="351"/>
    </row>
    <row r="512" s="18" customFormat="1" ht="12.75" spans="1:10">
      <c r="A512" s="37" t="s">
        <v>226</v>
      </c>
      <c r="B512" s="348">
        <v>250307008</v>
      </c>
      <c r="C512" s="349" t="s">
        <v>751</v>
      </c>
      <c r="D512" s="349"/>
      <c r="E512" s="349"/>
      <c r="F512" s="350" t="s">
        <v>228</v>
      </c>
      <c r="G512" s="350">
        <v>17</v>
      </c>
      <c r="H512" s="216"/>
      <c r="I512" s="350" t="s">
        <v>50</v>
      </c>
      <c r="J512" s="351"/>
    </row>
    <row r="513" s="18" customFormat="1" ht="12.75" spans="1:10">
      <c r="A513" s="37" t="s">
        <v>226</v>
      </c>
      <c r="B513" s="348">
        <v>250307009</v>
      </c>
      <c r="C513" s="349" t="s">
        <v>752</v>
      </c>
      <c r="D513" s="349" t="s">
        <v>742</v>
      </c>
      <c r="E513" s="349"/>
      <c r="F513" s="350" t="s">
        <v>228</v>
      </c>
      <c r="G513" s="350">
        <v>17</v>
      </c>
      <c r="H513" s="216"/>
      <c r="I513" s="350" t="s">
        <v>50</v>
      </c>
      <c r="J513" s="351"/>
    </row>
    <row r="514" s="18" customFormat="1" ht="12.75" spans="1:10">
      <c r="A514" s="37" t="s">
        <v>226</v>
      </c>
      <c r="B514" s="348">
        <v>250307010</v>
      </c>
      <c r="C514" s="349" t="s">
        <v>753</v>
      </c>
      <c r="D514" s="349"/>
      <c r="E514" s="349"/>
      <c r="F514" s="350" t="s">
        <v>228</v>
      </c>
      <c r="G514" s="350">
        <v>16.7</v>
      </c>
      <c r="H514" s="216"/>
      <c r="I514" s="350" t="s">
        <v>50</v>
      </c>
      <c r="J514" s="351"/>
    </row>
    <row r="515" s="18" customFormat="1" ht="12.75" spans="1:10">
      <c r="A515" s="37" t="s">
        <v>226</v>
      </c>
      <c r="B515" s="348">
        <v>2503070101</v>
      </c>
      <c r="C515" s="349" t="s">
        <v>753</v>
      </c>
      <c r="D515" s="349" t="s">
        <v>754</v>
      </c>
      <c r="E515" s="349"/>
      <c r="F515" s="350" t="s">
        <v>228</v>
      </c>
      <c r="G515" s="350">
        <v>61.5</v>
      </c>
      <c r="H515" s="216"/>
      <c r="I515" s="350" t="s">
        <v>50</v>
      </c>
      <c r="J515" s="351"/>
    </row>
    <row r="516" s="18" customFormat="1" ht="24" spans="1:10">
      <c r="A516" s="37" t="s">
        <v>226</v>
      </c>
      <c r="B516" s="348">
        <v>250307011</v>
      </c>
      <c r="C516" s="349" t="s">
        <v>755</v>
      </c>
      <c r="D516" s="349"/>
      <c r="E516" s="349"/>
      <c r="F516" s="350" t="s">
        <v>228</v>
      </c>
      <c r="G516" s="350">
        <v>16.7</v>
      </c>
      <c r="H516" s="216"/>
      <c r="I516" s="350" t="s">
        <v>50</v>
      </c>
      <c r="J516" s="351"/>
    </row>
    <row r="517" s="18" customFormat="1" ht="12.75" spans="1:10">
      <c r="A517" s="37" t="s">
        <v>226</v>
      </c>
      <c r="B517" s="348">
        <v>250307012</v>
      </c>
      <c r="C517" s="349" t="s">
        <v>756</v>
      </c>
      <c r="D517" s="349"/>
      <c r="E517" s="349"/>
      <c r="F517" s="350" t="s">
        <v>228</v>
      </c>
      <c r="G517" s="350">
        <v>14</v>
      </c>
      <c r="H517" s="216"/>
      <c r="I517" s="350" t="s">
        <v>50</v>
      </c>
      <c r="J517" s="351"/>
    </row>
    <row r="518" s="18" customFormat="1" ht="12.75" spans="1:10">
      <c r="A518" s="37" t="s">
        <v>226</v>
      </c>
      <c r="B518" s="348">
        <v>250307013</v>
      </c>
      <c r="C518" s="349" t="s">
        <v>757</v>
      </c>
      <c r="D518" s="349"/>
      <c r="E518" s="349"/>
      <c r="F518" s="350" t="s">
        <v>228</v>
      </c>
      <c r="G518" s="350">
        <v>10.9</v>
      </c>
      <c r="H518" s="216"/>
      <c r="I518" s="350" t="s">
        <v>50</v>
      </c>
      <c r="J518" s="351"/>
    </row>
    <row r="519" s="18" customFormat="1" ht="12.75" spans="1:10">
      <c r="A519" s="37" t="s">
        <v>226</v>
      </c>
      <c r="B519" s="348">
        <v>250307014</v>
      </c>
      <c r="C519" s="349" t="s">
        <v>758</v>
      </c>
      <c r="D519" s="349"/>
      <c r="E519" s="349"/>
      <c r="F519" s="350" t="s">
        <v>228</v>
      </c>
      <c r="G519" s="350">
        <v>6</v>
      </c>
      <c r="H519" s="216"/>
      <c r="I519" s="350" t="s">
        <v>50</v>
      </c>
      <c r="J519" s="351"/>
    </row>
    <row r="520" s="18" customFormat="1" ht="12.75" spans="1:10">
      <c r="A520" s="37" t="s">
        <v>226</v>
      </c>
      <c r="B520" s="348">
        <v>250307015</v>
      </c>
      <c r="C520" s="349" t="s">
        <v>759</v>
      </c>
      <c r="D520" s="349"/>
      <c r="E520" s="349"/>
      <c r="F520" s="350" t="s">
        <v>228</v>
      </c>
      <c r="G520" s="350">
        <v>6</v>
      </c>
      <c r="H520" s="216"/>
      <c r="I520" s="350" t="s">
        <v>50</v>
      </c>
      <c r="J520" s="351"/>
    </row>
    <row r="521" s="18" customFormat="1" ht="12.75" spans="1:10">
      <c r="A521" s="37" t="s">
        <v>226</v>
      </c>
      <c r="B521" s="348">
        <v>250307016</v>
      </c>
      <c r="C521" s="349" t="s">
        <v>760</v>
      </c>
      <c r="D521" s="349"/>
      <c r="E521" s="349"/>
      <c r="F521" s="350" t="s">
        <v>228</v>
      </c>
      <c r="G521" s="350">
        <v>7</v>
      </c>
      <c r="H521" s="216"/>
      <c r="I521" s="350" t="s">
        <v>50</v>
      </c>
      <c r="J521" s="351"/>
    </row>
    <row r="522" s="18" customFormat="1" ht="12.75" spans="1:10">
      <c r="A522" s="37" t="s">
        <v>226</v>
      </c>
      <c r="B522" s="348">
        <v>250307017</v>
      </c>
      <c r="C522" s="349" t="s">
        <v>761</v>
      </c>
      <c r="D522" s="349"/>
      <c r="E522" s="349"/>
      <c r="F522" s="350" t="s">
        <v>228</v>
      </c>
      <c r="G522" s="350">
        <v>7</v>
      </c>
      <c r="H522" s="216" t="s">
        <v>762</v>
      </c>
      <c r="I522" s="350" t="s">
        <v>50</v>
      </c>
      <c r="J522" s="351"/>
    </row>
    <row r="523" s="18" customFormat="1" ht="12.75" spans="1:10">
      <c r="A523" s="37" t="s">
        <v>226</v>
      </c>
      <c r="B523" s="348">
        <v>250307018</v>
      </c>
      <c r="C523" s="349" t="s">
        <v>763</v>
      </c>
      <c r="D523" s="349"/>
      <c r="E523" s="349"/>
      <c r="F523" s="350" t="s">
        <v>228</v>
      </c>
      <c r="G523" s="350">
        <v>9</v>
      </c>
      <c r="H523" s="216"/>
      <c r="I523" s="350" t="s">
        <v>50</v>
      </c>
      <c r="J523" s="351"/>
    </row>
    <row r="524" s="18" customFormat="1" ht="12.75" spans="1:10">
      <c r="A524" s="37" t="s">
        <v>226</v>
      </c>
      <c r="B524" s="348">
        <v>250307019</v>
      </c>
      <c r="C524" s="349" t="s">
        <v>764</v>
      </c>
      <c r="D524" s="349"/>
      <c r="E524" s="349"/>
      <c r="F524" s="350" t="s">
        <v>228</v>
      </c>
      <c r="G524" s="350">
        <v>9</v>
      </c>
      <c r="H524" s="216"/>
      <c r="I524" s="350" t="s">
        <v>50</v>
      </c>
      <c r="J524" s="351"/>
    </row>
    <row r="525" s="18" customFormat="1" ht="12.75" spans="1:10">
      <c r="A525" s="37" t="s">
        <v>226</v>
      </c>
      <c r="B525" s="348">
        <v>250307020</v>
      </c>
      <c r="C525" s="349" t="s">
        <v>765</v>
      </c>
      <c r="D525" s="349"/>
      <c r="E525" s="349"/>
      <c r="F525" s="350" t="s">
        <v>228</v>
      </c>
      <c r="G525" s="350">
        <v>6</v>
      </c>
      <c r="H525" s="216"/>
      <c r="I525" s="350" t="s">
        <v>50</v>
      </c>
      <c r="J525" s="351"/>
    </row>
    <row r="526" s="18" customFormat="1" ht="12.75" spans="1:10">
      <c r="A526" s="37" t="s">
        <v>226</v>
      </c>
      <c r="B526" s="348">
        <v>250307021</v>
      </c>
      <c r="C526" s="349" t="s">
        <v>766</v>
      </c>
      <c r="D526" s="349"/>
      <c r="E526" s="349"/>
      <c r="F526" s="350" t="s">
        <v>228</v>
      </c>
      <c r="G526" s="350">
        <v>8</v>
      </c>
      <c r="H526" s="216"/>
      <c r="I526" s="350" t="s">
        <v>50</v>
      </c>
      <c r="J526" s="351"/>
    </row>
    <row r="527" s="18" customFormat="1" ht="12.75" spans="1:10">
      <c r="A527" s="37" t="s">
        <v>226</v>
      </c>
      <c r="B527" s="348">
        <v>250307022</v>
      </c>
      <c r="C527" s="349" t="s">
        <v>767</v>
      </c>
      <c r="D527" s="349"/>
      <c r="E527" s="349"/>
      <c r="F527" s="350" t="s">
        <v>228</v>
      </c>
      <c r="G527" s="350">
        <v>8</v>
      </c>
      <c r="H527" s="216"/>
      <c r="I527" s="350" t="s">
        <v>50</v>
      </c>
      <c r="J527" s="351"/>
    </row>
    <row r="528" s="18" customFormat="1" ht="12.75" spans="1:10">
      <c r="A528" s="37" t="s">
        <v>226</v>
      </c>
      <c r="B528" s="348">
        <v>250307023</v>
      </c>
      <c r="C528" s="349" t="s">
        <v>768</v>
      </c>
      <c r="D528" s="349"/>
      <c r="E528" s="349"/>
      <c r="F528" s="350" t="s">
        <v>228</v>
      </c>
      <c r="G528" s="350">
        <v>45.5</v>
      </c>
      <c r="H528" s="216"/>
      <c r="I528" s="350" t="s">
        <v>34</v>
      </c>
      <c r="J528" s="351"/>
    </row>
    <row r="529" s="18" customFormat="1" ht="12.75" spans="1:10">
      <c r="A529" s="37" t="s">
        <v>226</v>
      </c>
      <c r="B529" s="348">
        <v>2503070230</v>
      </c>
      <c r="C529" s="349" t="s">
        <v>769</v>
      </c>
      <c r="D529" s="349" t="s">
        <v>770</v>
      </c>
      <c r="E529" s="349"/>
      <c r="F529" s="350" t="s">
        <v>228</v>
      </c>
      <c r="G529" s="350">
        <v>47.3</v>
      </c>
      <c r="H529" s="216"/>
      <c r="I529" s="350" t="s">
        <v>34</v>
      </c>
      <c r="J529" s="351"/>
    </row>
    <row r="530" s="18" customFormat="1" ht="12.75" spans="1:10">
      <c r="A530" s="37" t="s">
        <v>226</v>
      </c>
      <c r="B530" s="348">
        <v>250307024</v>
      </c>
      <c r="C530" s="349" t="s">
        <v>771</v>
      </c>
      <c r="D530" s="349"/>
      <c r="E530" s="349"/>
      <c r="F530" s="350" t="s">
        <v>228</v>
      </c>
      <c r="G530" s="350">
        <v>6</v>
      </c>
      <c r="H530" s="216"/>
      <c r="I530" s="350" t="s">
        <v>50</v>
      </c>
      <c r="J530" s="351"/>
    </row>
    <row r="531" s="18" customFormat="1" ht="12.75" spans="1:10">
      <c r="A531" s="37" t="s">
        <v>226</v>
      </c>
      <c r="B531" s="348">
        <v>250307025</v>
      </c>
      <c r="C531" s="349" t="s">
        <v>772</v>
      </c>
      <c r="D531" s="349"/>
      <c r="E531" s="349"/>
      <c r="F531" s="350" t="s">
        <v>228</v>
      </c>
      <c r="G531" s="350">
        <v>6</v>
      </c>
      <c r="H531" s="216"/>
      <c r="I531" s="350" t="s">
        <v>50</v>
      </c>
      <c r="J531" s="351"/>
    </row>
    <row r="532" s="18" customFormat="1" ht="12.75" spans="1:10">
      <c r="A532" s="37" t="s">
        <v>226</v>
      </c>
      <c r="B532" s="348">
        <v>250307026</v>
      </c>
      <c r="C532" s="349" t="s">
        <v>773</v>
      </c>
      <c r="D532" s="349"/>
      <c r="E532" s="349"/>
      <c r="F532" s="350" t="s">
        <v>228</v>
      </c>
      <c r="G532" s="350">
        <v>6</v>
      </c>
      <c r="H532" s="216"/>
      <c r="I532" s="350" t="s">
        <v>50</v>
      </c>
      <c r="J532" s="351"/>
    </row>
    <row r="533" s="18" customFormat="1" ht="12.75" spans="1:10">
      <c r="A533" s="37" t="s">
        <v>226</v>
      </c>
      <c r="B533" s="348">
        <v>250307027</v>
      </c>
      <c r="C533" s="349" t="s">
        <v>774</v>
      </c>
      <c r="D533" s="349"/>
      <c r="E533" s="349"/>
      <c r="F533" s="350" t="s">
        <v>228</v>
      </c>
      <c r="G533" s="350">
        <v>6</v>
      </c>
      <c r="H533" s="216"/>
      <c r="I533" s="350" t="s">
        <v>50</v>
      </c>
      <c r="J533" s="351"/>
    </row>
    <row r="534" s="18" customFormat="1" ht="24" spans="1:10">
      <c r="A534" s="37" t="s">
        <v>226</v>
      </c>
      <c r="B534" s="348">
        <v>250307028</v>
      </c>
      <c r="C534" s="349" t="s">
        <v>775</v>
      </c>
      <c r="D534" s="349"/>
      <c r="E534" s="349"/>
      <c r="F534" s="350" t="s">
        <v>228</v>
      </c>
      <c r="G534" s="350">
        <v>18</v>
      </c>
      <c r="H534" s="216"/>
      <c r="I534" s="350" t="s">
        <v>50</v>
      </c>
      <c r="J534" s="351"/>
    </row>
    <row r="535" s="18" customFormat="1" ht="12.75" spans="1:10">
      <c r="A535" s="37" t="s">
        <v>226</v>
      </c>
      <c r="B535" s="348">
        <v>250307030</v>
      </c>
      <c r="C535" s="349" t="s">
        <v>776</v>
      </c>
      <c r="D535" s="349"/>
      <c r="E535" s="349"/>
      <c r="F535" s="350" t="s">
        <v>228</v>
      </c>
      <c r="G535" s="350">
        <v>15</v>
      </c>
      <c r="H535" s="216"/>
      <c r="I535" s="350" t="s">
        <v>50</v>
      </c>
      <c r="J535" s="351"/>
    </row>
    <row r="536" s="18" customFormat="1" ht="24" spans="1:10">
      <c r="A536" s="37" t="s">
        <v>226</v>
      </c>
      <c r="B536" s="348">
        <v>250307031</v>
      </c>
      <c r="C536" s="349" t="s">
        <v>777</v>
      </c>
      <c r="D536" s="349"/>
      <c r="E536" s="349"/>
      <c r="F536" s="350" t="s">
        <v>49</v>
      </c>
      <c r="G536" s="350">
        <v>15</v>
      </c>
      <c r="H536" s="216"/>
      <c r="I536" s="350" t="s">
        <v>50</v>
      </c>
      <c r="J536" s="351"/>
    </row>
    <row r="537" s="18" customFormat="1" ht="12.75" spans="1:10">
      <c r="A537" s="37" t="s">
        <v>226</v>
      </c>
      <c r="B537" s="348">
        <v>250307032</v>
      </c>
      <c r="C537" s="349" t="s">
        <v>778</v>
      </c>
      <c r="D537" s="349" t="s">
        <v>779</v>
      </c>
      <c r="E537" s="349"/>
      <c r="F537" s="350" t="s">
        <v>49</v>
      </c>
      <c r="G537" s="350">
        <v>10</v>
      </c>
      <c r="H537" s="216"/>
      <c r="I537" s="350" t="s">
        <v>50</v>
      </c>
      <c r="J537" s="351"/>
    </row>
    <row r="538" s="18" customFormat="1" ht="36" spans="1:10">
      <c r="A538" s="37" t="s">
        <v>226</v>
      </c>
      <c r="B538" s="348">
        <v>250307033</v>
      </c>
      <c r="C538" s="349" t="s">
        <v>780</v>
      </c>
      <c r="D538" s="349"/>
      <c r="E538" s="349"/>
      <c r="F538" s="350" t="s">
        <v>228</v>
      </c>
      <c r="G538" s="350">
        <v>168.5</v>
      </c>
      <c r="H538" s="216"/>
      <c r="I538" s="350" t="s">
        <v>24</v>
      </c>
      <c r="J538" s="351"/>
    </row>
    <row r="539" s="18" customFormat="1" ht="24" spans="1:10">
      <c r="A539" s="37" t="s">
        <v>226</v>
      </c>
      <c r="B539" s="348" t="s">
        <v>781</v>
      </c>
      <c r="C539" s="349" t="s">
        <v>782</v>
      </c>
      <c r="D539" s="349"/>
      <c r="E539" s="349"/>
      <c r="F539" s="350" t="s">
        <v>49</v>
      </c>
      <c r="G539" s="350">
        <v>108.1</v>
      </c>
      <c r="H539" s="216"/>
      <c r="I539" s="350" t="s">
        <v>50</v>
      </c>
      <c r="J539" s="351"/>
    </row>
    <row r="540" s="18" customFormat="1" ht="24" spans="1:10">
      <c r="A540" s="37" t="s">
        <v>226</v>
      </c>
      <c r="B540" s="348" t="s">
        <v>783</v>
      </c>
      <c r="C540" s="349" t="s">
        <v>784</v>
      </c>
      <c r="D540" s="349" t="s">
        <v>571</v>
      </c>
      <c r="E540" s="349"/>
      <c r="F540" s="350" t="s">
        <v>228</v>
      </c>
      <c r="G540" s="350">
        <v>42</v>
      </c>
      <c r="H540" s="216" t="s">
        <v>785</v>
      </c>
      <c r="I540" s="350" t="s">
        <v>50</v>
      </c>
      <c r="J540" s="351"/>
    </row>
    <row r="541" s="18" customFormat="1" ht="12.75" spans="1:10">
      <c r="A541" s="37"/>
      <c r="B541" s="348">
        <v>250308</v>
      </c>
      <c r="C541" s="349" t="s">
        <v>786</v>
      </c>
      <c r="D541" s="349"/>
      <c r="E541" s="349"/>
      <c r="F541" s="350"/>
      <c r="G541" s="350"/>
      <c r="H541" s="216"/>
      <c r="I541" s="350" t="s">
        <v>41</v>
      </c>
      <c r="J541" s="351"/>
    </row>
    <row r="542" s="18" customFormat="1" ht="12.75" spans="1:10">
      <c r="A542" s="37" t="s">
        <v>226</v>
      </c>
      <c r="B542" s="348">
        <v>250308001</v>
      </c>
      <c r="C542" s="349" t="s">
        <v>787</v>
      </c>
      <c r="D542" s="349"/>
      <c r="E542" s="349"/>
      <c r="F542" s="350" t="s">
        <v>228</v>
      </c>
      <c r="G542" s="350">
        <v>10</v>
      </c>
      <c r="H542" s="216"/>
      <c r="I542" s="350" t="s">
        <v>50</v>
      </c>
      <c r="J542" s="351"/>
    </row>
    <row r="543" s="18" customFormat="1" ht="24" spans="1:10">
      <c r="A543" s="37" t="s">
        <v>226</v>
      </c>
      <c r="B543" s="348">
        <v>250308002</v>
      </c>
      <c r="C543" s="349" t="s">
        <v>788</v>
      </c>
      <c r="D543" s="349"/>
      <c r="E543" s="349"/>
      <c r="F543" s="350" t="s">
        <v>228</v>
      </c>
      <c r="G543" s="350">
        <v>6</v>
      </c>
      <c r="H543" s="216"/>
      <c r="I543" s="350" t="s">
        <v>50</v>
      </c>
      <c r="J543" s="351"/>
    </row>
    <row r="544" s="18" customFormat="1" ht="12.75" spans="1:10">
      <c r="A544" s="37" t="s">
        <v>226</v>
      </c>
      <c r="B544" s="348">
        <v>2503080021</v>
      </c>
      <c r="C544" s="349" t="s">
        <v>789</v>
      </c>
      <c r="D544" s="349"/>
      <c r="E544" s="349"/>
      <c r="F544" s="350" t="s">
        <v>228</v>
      </c>
      <c r="G544" s="350">
        <v>8.1</v>
      </c>
      <c r="H544" s="216"/>
      <c r="I544" s="350" t="s">
        <v>50</v>
      </c>
      <c r="J544" s="351"/>
    </row>
    <row r="545" s="18" customFormat="1" ht="24" spans="1:10">
      <c r="A545" s="37" t="s">
        <v>226</v>
      </c>
      <c r="B545" s="348">
        <v>250308003</v>
      </c>
      <c r="C545" s="349" t="s">
        <v>790</v>
      </c>
      <c r="D545" s="349"/>
      <c r="E545" s="349"/>
      <c r="F545" s="350" t="s">
        <v>228</v>
      </c>
      <c r="G545" s="350">
        <v>6</v>
      </c>
      <c r="H545" s="216"/>
      <c r="I545" s="350" t="s">
        <v>50</v>
      </c>
      <c r="J545" s="351"/>
    </row>
    <row r="546" s="18" customFormat="1" ht="12.75" spans="1:10">
      <c r="A546" s="37" t="s">
        <v>226</v>
      </c>
      <c r="B546" s="348">
        <v>250308004</v>
      </c>
      <c r="C546" s="349" t="s">
        <v>791</v>
      </c>
      <c r="D546" s="349" t="s">
        <v>792</v>
      </c>
      <c r="E546" s="349"/>
      <c r="F546" s="350" t="s">
        <v>228</v>
      </c>
      <c r="G546" s="350">
        <v>9</v>
      </c>
      <c r="H546" s="216"/>
      <c r="I546" s="350" t="s">
        <v>50</v>
      </c>
      <c r="J546" s="351"/>
    </row>
    <row r="547" s="18" customFormat="1" ht="12.75" spans="1:10">
      <c r="A547" s="37" t="s">
        <v>226</v>
      </c>
      <c r="B547" s="348">
        <v>250308005</v>
      </c>
      <c r="C547" s="349" t="s">
        <v>793</v>
      </c>
      <c r="D547" s="349"/>
      <c r="E547" s="349"/>
      <c r="F547" s="350" t="s">
        <v>228</v>
      </c>
      <c r="G547" s="350">
        <v>11</v>
      </c>
      <c r="H547" s="216"/>
      <c r="I547" s="350" t="s">
        <v>50</v>
      </c>
      <c r="J547" s="351"/>
    </row>
    <row r="548" s="18" customFormat="1" ht="12.75" spans="1:10">
      <c r="A548" s="37" t="s">
        <v>226</v>
      </c>
      <c r="B548" s="348">
        <v>250308006</v>
      </c>
      <c r="C548" s="349" t="s">
        <v>794</v>
      </c>
      <c r="D548" s="349" t="s">
        <v>792</v>
      </c>
      <c r="E548" s="349"/>
      <c r="F548" s="350" t="s">
        <v>228</v>
      </c>
      <c r="G548" s="350">
        <v>20</v>
      </c>
      <c r="H548" s="216"/>
      <c r="I548" s="350" t="s">
        <v>50</v>
      </c>
      <c r="J548" s="351"/>
    </row>
    <row r="549" s="18" customFormat="1" ht="12.75" spans="1:10">
      <c r="A549" s="37" t="s">
        <v>226</v>
      </c>
      <c r="B549" s="348">
        <v>250308007</v>
      </c>
      <c r="C549" s="349" t="s">
        <v>795</v>
      </c>
      <c r="D549" s="349"/>
      <c r="E549" s="349"/>
      <c r="F549" s="350" t="s">
        <v>228</v>
      </c>
      <c r="G549" s="350">
        <v>11</v>
      </c>
      <c r="H549" s="216"/>
      <c r="I549" s="350" t="s">
        <v>50</v>
      </c>
      <c r="J549" s="351"/>
    </row>
    <row r="550" s="18" customFormat="1" ht="12.75" spans="1:10">
      <c r="A550" s="37" t="s">
        <v>226</v>
      </c>
      <c r="B550" s="348">
        <v>250308008</v>
      </c>
      <c r="C550" s="349" t="s">
        <v>796</v>
      </c>
      <c r="D550" s="349"/>
      <c r="E550" s="349"/>
      <c r="F550" s="350" t="s">
        <v>228</v>
      </c>
      <c r="G550" s="350">
        <v>16</v>
      </c>
      <c r="H550" s="216"/>
      <c r="I550" s="350" t="s">
        <v>50</v>
      </c>
      <c r="J550" s="351"/>
    </row>
    <row r="551" s="18" customFormat="1" ht="12.75" spans="1:10">
      <c r="A551" s="37" t="s">
        <v>226</v>
      </c>
      <c r="B551" s="348">
        <v>250308009</v>
      </c>
      <c r="C551" s="349" t="s">
        <v>797</v>
      </c>
      <c r="D551" s="349"/>
      <c r="E551" s="349"/>
      <c r="F551" s="350" t="s">
        <v>228</v>
      </c>
      <c r="G551" s="350">
        <v>6</v>
      </c>
      <c r="H551" s="216"/>
      <c r="I551" s="350" t="s">
        <v>50</v>
      </c>
      <c r="J551" s="351"/>
    </row>
    <row r="552" s="18" customFormat="1" ht="12.75" spans="1:10">
      <c r="A552" s="37" t="s">
        <v>226</v>
      </c>
      <c r="B552" s="348">
        <v>250308010</v>
      </c>
      <c r="C552" s="349" t="s">
        <v>798</v>
      </c>
      <c r="D552" s="349"/>
      <c r="E552" s="349"/>
      <c r="F552" s="350" t="s">
        <v>228</v>
      </c>
      <c r="G552" s="350">
        <v>6</v>
      </c>
      <c r="H552" s="216"/>
      <c r="I552" s="350" t="s">
        <v>50</v>
      </c>
      <c r="J552" s="351"/>
    </row>
    <row r="553" s="18" customFormat="1" ht="108" spans="1:10">
      <c r="A553" s="37" t="s">
        <v>226</v>
      </c>
      <c r="B553" s="348">
        <v>250308011</v>
      </c>
      <c r="C553" s="349" t="s">
        <v>799</v>
      </c>
      <c r="D553" s="349" t="s">
        <v>800</v>
      </c>
      <c r="E553" s="349"/>
      <c r="F553" s="350" t="s">
        <v>801</v>
      </c>
      <c r="G553" s="350">
        <v>286.1</v>
      </c>
      <c r="H553" s="216"/>
      <c r="I553" s="350" t="s">
        <v>24</v>
      </c>
      <c r="J553" s="351"/>
    </row>
    <row r="554" s="18" customFormat="1" ht="12.75" spans="1:10">
      <c r="A554" s="37" t="s">
        <v>226</v>
      </c>
      <c r="B554" s="348">
        <v>250308012</v>
      </c>
      <c r="C554" s="349" t="s">
        <v>802</v>
      </c>
      <c r="D554" s="349"/>
      <c r="E554" s="349"/>
      <c r="F554" s="350" t="s">
        <v>49</v>
      </c>
      <c r="G554" s="350">
        <v>47.3</v>
      </c>
      <c r="H554" s="216"/>
      <c r="I554" s="350" t="s">
        <v>34</v>
      </c>
      <c r="J554" s="351"/>
    </row>
    <row r="555" s="18" customFormat="1" ht="24" spans="1:10">
      <c r="A555" s="37" t="s">
        <v>226</v>
      </c>
      <c r="B555" s="348" t="s">
        <v>803</v>
      </c>
      <c r="C555" s="362" t="s">
        <v>804</v>
      </c>
      <c r="D555" s="362" t="s">
        <v>805</v>
      </c>
      <c r="E555" s="362"/>
      <c r="F555" s="348" t="s">
        <v>228</v>
      </c>
      <c r="G555" s="350">
        <v>45</v>
      </c>
      <c r="H555" s="216"/>
      <c r="I555" s="350" t="s">
        <v>34</v>
      </c>
      <c r="J555" s="351"/>
    </row>
    <row r="556" s="18" customFormat="1" ht="24" spans="1:10">
      <c r="A556" s="37"/>
      <c r="B556" s="348">
        <v>250309</v>
      </c>
      <c r="C556" s="349" t="s">
        <v>806</v>
      </c>
      <c r="D556" s="349"/>
      <c r="E556" s="349"/>
      <c r="F556" s="350"/>
      <c r="G556" s="350"/>
      <c r="H556" s="216"/>
      <c r="I556" s="350" t="s">
        <v>41</v>
      </c>
      <c r="J556" s="351"/>
    </row>
    <row r="557" s="18" customFormat="1" ht="12.75" spans="1:10">
      <c r="A557" s="37" t="s">
        <v>226</v>
      </c>
      <c r="B557" s="348">
        <v>250309001</v>
      </c>
      <c r="C557" s="349" t="s">
        <v>807</v>
      </c>
      <c r="D557" s="349"/>
      <c r="E557" s="349"/>
      <c r="F557" s="350" t="s">
        <v>228</v>
      </c>
      <c r="G557" s="350">
        <v>11</v>
      </c>
      <c r="H557" s="216"/>
      <c r="I557" s="350" t="s">
        <v>50</v>
      </c>
      <c r="J557" s="351"/>
    </row>
    <row r="558" s="18" customFormat="1" ht="12.75" spans="1:10">
      <c r="A558" s="37" t="s">
        <v>226</v>
      </c>
      <c r="B558" s="348">
        <v>250309002</v>
      </c>
      <c r="C558" s="349" t="s">
        <v>808</v>
      </c>
      <c r="D558" s="349"/>
      <c r="E558" s="349"/>
      <c r="F558" s="350" t="s">
        <v>228</v>
      </c>
      <c r="G558" s="350">
        <v>11</v>
      </c>
      <c r="H558" s="216"/>
      <c r="I558" s="350" t="s">
        <v>50</v>
      </c>
      <c r="J558" s="351"/>
    </row>
    <row r="559" s="18" customFormat="1" ht="12.75" spans="1:10">
      <c r="A559" s="37" t="s">
        <v>226</v>
      </c>
      <c r="B559" s="348">
        <v>250309003</v>
      </c>
      <c r="C559" s="349" t="s">
        <v>809</v>
      </c>
      <c r="D559" s="349"/>
      <c r="E559" s="349"/>
      <c r="F559" s="350" t="s">
        <v>228</v>
      </c>
      <c r="G559" s="350">
        <v>11</v>
      </c>
      <c r="H559" s="216"/>
      <c r="I559" s="350" t="s">
        <v>50</v>
      </c>
      <c r="J559" s="351"/>
    </row>
    <row r="560" s="18" customFormat="1" ht="12.75" spans="1:10">
      <c r="A560" s="37"/>
      <c r="B560" s="348">
        <v>250309004</v>
      </c>
      <c r="C560" s="349" t="s">
        <v>810</v>
      </c>
      <c r="D560" s="349"/>
      <c r="E560" s="349"/>
      <c r="F560" s="350" t="s">
        <v>228</v>
      </c>
      <c r="G560" s="350"/>
      <c r="H560" s="216"/>
      <c r="I560" s="350" t="s">
        <v>41</v>
      </c>
      <c r="J560" s="351"/>
    </row>
    <row r="561" s="18" customFormat="1" ht="12.75" spans="1:10">
      <c r="A561" s="37" t="s">
        <v>226</v>
      </c>
      <c r="B561" s="348">
        <v>2503090040</v>
      </c>
      <c r="C561" s="349" t="s">
        <v>810</v>
      </c>
      <c r="D561" s="349" t="s">
        <v>811</v>
      </c>
      <c r="E561" s="349"/>
      <c r="F561" s="350" t="s">
        <v>228</v>
      </c>
      <c r="G561" s="350">
        <v>23.4</v>
      </c>
      <c r="H561" s="216"/>
      <c r="I561" s="350" t="s">
        <v>24</v>
      </c>
      <c r="J561" s="351"/>
    </row>
    <row r="562" s="18" customFormat="1" ht="12.75" spans="1:10">
      <c r="A562" s="37" t="s">
        <v>226</v>
      </c>
      <c r="B562" s="348">
        <v>2503090041</v>
      </c>
      <c r="C562" s="349" t="s">
        <v>810</v>
      </c>
      <c r="D562" s="349" t="s">
        <v>812</v>
      </c>
      <c r="E562" s="349"/>
      <c r="F562" s="350" t="s">
        <v>228</v>
      </c>
      <c r="G562" s="350">
        <v>132.5</v>
      </c>
      <c r="H562" s="216"/>
      <c r="I562" s="350" t="s">
        <v>34</v>
      </c>
      <c r="J562" s="351"/>
    </row>
    <row r="563" s="18" customFormat="1" ht="12.75" spans="1:10">
      <c r="A563" s="37" t="s">
        <v>226</v>
      </c>
      <c r="B563" s="348">
        <v>250309006</v>
      </c>
      <c r="C563" s="349" t="s">
        <v>813</v>
      </c>
      <c r="D563" s="349"/>
      <c r="E563" s="349"/>
      <c r="F563" s="350" t="s">
        <v>228</v>
      </c>
      <c r="G563" s="350">
        <v>28</v>
      </c>
      <c r="H563" s="216" t="s">
        <v>814</v>
      </c>
      <c r="I563" s="350" t="s">
        <v>34</v>
      </c>
      <c r="J563" s="351"/>
    </row>
    <row r="564" s="18" customFormat="1" ht="12.75" spans="1:10">
      <c r="A564" s="37" t="s">
        <v>226</v>
      </c>
      <c r="B564" s="348">
        <v>250309007</v>
      </c>
      <c r="C564" s="349" t="s">
        <v>815</v>
      </c>
      <c r="D564" s="349"/>
      <c r="E564" s="349"/>
      <c r="F564" s="350" t="s">
        <v>228</v>
      </c>
      <c r="G564" s="350">
        <v>21.4</v>
      </c>
      <c r="H564" s="216"/>
      <c r="I564" s="350" t="s">
        <v>24</v>
      </c>
      <c r="J564" s="351"/>
    </row>
    <row r="565" s="18" customFormat="1" ht="12.75" spans="1:10">
      <c r="A565" s="37" t="s">
        <v>226</v>
      </c>
      <c r="B565" s="348">
        <v>250309008</v>
      </c>
      <c r="C565" s="349" t="s">
        <v>816</v>
      </c>
      <c r="D565" s="349"/>
      <c r="E565" s="349"/>
      <c r="F565" s="350" t="s">
        <v>228</v>
      </c>
      <c r="G565" s="350">
        <v>11</v>
      </c>
      <c r="H565" s="216"/>
      <c r="I565" s="350" t="s">
        <v>24</v>
      </c>
      <c r="J565" s="351"/>
    </row>
    <row r="566" s="18" customFormat="1" ht="24" spans="1:10">
      <c r="A566" s="37" t="s">
        <v>226</v>
      </c>
      <c r="B566" s="348">
        <v>250309010</v>
      </c>
      <c r="C566" s="349" t="s">
        <v>817</v>
      </c>
      <c r="D566" s="349"/>
      <c r="E566" s="349"/>
      <c r="F566" s="350" t="s">
        <v>228</v>
      </c>
      <c r="G566" s="350">
        <v>105.6</v>
      </c>
      <c r="H566" s="216"/>
      <c r="I566" s="350" t="s">
        <v>34</v>
      </c>
      <c r="J566" s="351"/>
    </row>
    <row r="567" s="18" customFormat="1" ht="12.75" spans="1:10">
      <c r="A567" s="37" t="s">
        <v>226</v>
      </c>
      <c r="B567" s="348">
        <v>250309011</v>
      </c>
      <c r="C567" s="349" t="s">
        <v>818</v>
      </c>
      <c r="D567" s="349"/>
      <c r="E567" s="349"/>
      <c r="F567" s="350" t="s">
        <v>228</v>
      </c>
      <c r="G567" s="350">
        <v>15</v>
      </c>
      <c r="H567" s="216"/>
      <c r="I567" s="350" t="s">
        <v>34</v>
      </c>
      <c r="J567" s="351"/>
    </row>
    <row r="568" s="18" customFormat="1" ht="24" spans="1:10">
      <c r="A568" s="37" t="s">
        <v>226</v>
      </c>
      <c r="B568" s="348" t="s">
        <v>819</v>
      </c>
      <c r="C568" s="362" t="s">
        <v>820</v>
      </c>
      <c r="D568" s="362" t="s">
        <v>821</v>
      </c>
      <c r="E568" s="362"/>
      <c r="F568" s="348" t="s">
        <v>228</v>
      </c>
      <c r="G568" s="350">
        <v>45</v>
      </c>
      <c r="H568" s="216"/>
      <c r="I568" s="350" t="s">
        <v>34</v>
      </c>
      <c r="J568" s="351"/>
    </row>
    <row r="569" s="18" customFormat="1" ht="12.75" spans="1:10">
      <c r="A569" s="37"/>
      <c r="B569" s="348">
        <v>250310</v>
      </c>
      <c r="C569" s="349" t="s">
        <v>822</v>
      </c>
      <c r="D569" s="349"/>
      <c r="E569" s="349"/>
      <c r="F569" s="350"/>
      <c r="G569" s="350"/>
      <c r="H569" s="216"/>
      <c r="I569" s="350" t="s">
        <v>41</v>
      </c>
      <c r="J569" s="351"/>
    </row>
    <row r="570" s="18" customFormat="1" ht="12.75" spans="1:10">
      <c r="A570" s="37" t="s">
        <v>226</v>
      </c>
      <c r="B570" s="348">
        <v>250310001</v>
      </c>
      <c r="C570" s="349" t="s">
        <v>823</v>
      </c>
      <c r="D570" s="349" t="s">
        <v>824</v>
      </c>
      <c r="E570" s="349"/>
      <c r="F570" s="350" t="s">
        <v>228</v>
      </c>
      <c r="G570" s="350">
        <v>15</v>
      </c>
      <c r="H570" s="216"/>
      <c r="I570" s="350" t="s">
        <v>50</v>
      </c>
      <c r="J570" s="351"/>
    </row>
    <row r="571" s="18" customFormat="1" ht="12.75" spans="1:10">
      <c r="A571" s="37" t="s">
        <v>226</v>
      </c>
      <c r="B571" s="348">
        <v>2503100010</v>
      </c>
      <c r="C571" s="349" t="s">
        <v>823</v>
      </c>
      <c r="D571" s="349" t="s">
        <v>825</v>
      </c>
      <c r="E571" s="349"/>
      <c r="F571" s="350" t="s">
        <v>228</v>
      </c>
      <c r="G571" s="350">
        <v>25</v>
      </c>
      <c r="H571" s="216"/>
      <c r="I571" s="350" t="s">
        <v>50</v>
      </c>
      <c r="J571" s="351"/>
    </row>
    <row r="572" s="18" customFormat="1" ht="12.75" spans="1:10">
      <c r="A572" s="37" t="s">
        <v>226</v>
      </c>
      <c r="B572" s="348">
        <v>250310002</v>
      </c>
      <c r="C572" s="349" t="s">
        <v>826</v>
      </c>
      <c r="D572" s="349" t="s">
        <v>824</v>
      </c>
      <c r="E572" s="349"/>
      <c r="F572" s="350" t="s">
        <v>228</v>
      </c>
      <c r="G572" s="350">
        <v>15</v>
      </c>
      <c r="H572" s="216"/>
      <c r="I572" s="350" t="s">
        <v>50</v>
      </c>
      <c r="J572" s="351"/>
    </row>
    <row r="573" s="18" customFormat="1" ht="12.75" spans="1:10">
      <c r="A573" s="37" t="s">
        <v>226</v>
      </c>
      <c r="B573" s="348">
        <v>2503100020</v>
      </c>
      <c r="C573" s="349" t="s">
        <v>826</v>
      </c>
      <c r="D573" s="349" t="s">
        <v>825</v>
      </c>
      <c r="E573" s="349"/>
      <c r="F573" s="350" t="s">
        <v>228</v>
      </c>
      <c r="G573" s="350">
        <v>25</v>
      </c>
      <c r="H573" s="216"/>
      <c r="I573" s="350" t="s">
        <v>50</v>
      </c>
      <c r="J573" s="351"/>
    </row>
    <row r="574" s="18" customFormat="1" ht="12.75" spans="1:10">
      <c r="A574" s="37" t="s">
        <v>226</v>
      </c>
      <c r="B574" s="348">
        <v>250310003</v>
      </c>
      <c r="C574" s="349" t="s">
        <v>827</v>
      </c>
      <c r="D574" s="349" t="s">
        <v>824</v>
      </c>
      <c r="E574" s="349"/>
      <c r="F574" s="350" t="s">
        <v>228</v>
      </c>
      <c r="G574" s="350">
        <v>15</v>
      </c>
      <c r="H574" s="216"/>
      <c r="I574" s="350" t="s">
        <v>50</v>
      </c>
      <c r="J574" s="351"/>
    </row>
    <row r="575" s="18" customFormat="1" ht="12.75" spans="1:10">
      <c r="A575" s="37" t="s">
        <v>226</v>
      </c>
      <c r="B575" s="348">
        <v>2503100030</v>
      </c>
      <c r="C575" s="349" t="s">
        <v>827</v>
      </c>
      <c r="D575" s="349" t="s">
        <v>825</v>
      </c>
      <c r="E575" s="349"/>
      <c r="F575" s="350" t="s">
        <v>228</v>
      </c>
      <c r="G575" s="350">
        <v>25</v>
      </c>
      <c r="H575" s="216"/>
      <c r="I575" s="350" t="s">
        <v>50</v>
      </c>
      <c r="J575" s="351"/>
    </row>
    <row r="576" s="18" customFormat="1" ht="12.75" spans="1:10">
      <c r="A576" s="37" t="s">
        <v>226</v>
      </c>
      <c r="B576" s="348">
        <v>250310004</v>
      </c>
      <c r="C576" s="349" t="s">
        <v>828</v>
      </c>
      <c r="D576" s="349" t="s">
        <v>824</v>
      </c>
      <c r="E576" s="349"/>
      <c r="F576" s="350" t="s">
        <v>228</v>
      </c>
      <c r="G576" s="350">
        <v>15</v>
      </c>
      <c r="H576" s="216"/>
      <c r="I576" s="350" t="s">
        <v>50</v>
      </c>
      <c r="J576" s="351"/>
    </row>
    <row r="577" s="18" customFormat="1" ht="12.75" spans="1:10">
      <c r="A577" s="37" t="s">
        <v>226</v>
      </c>
      <c r="B577" s="348">
        <v>2503100040</v>
      </c>
      <c r="C577" s="349" t="s">
        <v>828</v>
      </c>
      <c r="D577" s="349" t="s">
        <v>825</v>
      </c>
      <c r="E577" s="349"/>
      <c r="F577" s="350" t="s">
        <v>228</v>
      </c>
      <c r="G577" s="350">
        <v>25</v>
      </c>
      <c r="H577" s="216"/>
      <c r="I577" s="350" t="s">
        <v>50</v>
      </c>
      <c r="J577" s="351"/>
    </row>
    <row r="578" s="18" customFormat="1" ht="12.75" spans="1:10">
      <c r="A578" s="37" t="s">
        <v>226</v>
      </c>
      <c r="B578" s="348">
        <v>250310005</v>
      </c>
      <c r="C578" s="349" t="s">
        <v>829</v>
      </c>
      <c r="D578" s="349" t="s">
        <v>824</v>
      </c>
      <c r="E578" s="349"/>
      <c r="F578" s="350" t="s">
        <v>228</v>
      </c>
      <c r="G578" s="350">
        <v>15</v>
      </c>
      <c r="H578" s="216"/>
      <c r="I578" s="350" t="s">
        <v>50</v>
      </c>
      <c r="J578" s="351"/>
    </row>
    <row r="579" s="18" customFormat="1" ht="12.75" spans="1:10">
      <c r="A579" s="37" t="s">
        <v>226</v>
      </c>
      <c r="B579" s="348">
        <v>2503100050</v>
      </c>
      <c r="C579" s="349" t="s">
        <v>829</v>
      </c>
      <c r="D579" s="349" t="s">
        <v>825</v>
      </c>
      <c r="E579" s="349"/>
      <c r="F579" s="350" t="s">
        <v>228</v>
      </c>
      <c r="G579" s="350">
        <v>25</v>
      </c>
      <c r="H579" s="216"/>
      <c r="I579" s="350" t="s">
        <v>50</v>
      </c>
      <c r="J579" s="351"/>
    </row>
    <row r="580" s="18" customFormat="1" ht="24" spans="1:10">
      <c r="A580" s="37" t="s">
        <v>226</v>
      </c>
      <c r="B580" s="348">
        <v>250310006</v>
      </c>
      <c r="C580" s="349" t="s">
        <v>830</v>
      </c>
      <c r="D580" s="349" t="s">
        <v>824</v>
      </c>
      <c r="E580" s="349"/>
      <c r="F580" s="350" t="s">
        <v>228</v>
      </c>
      <c r="G580" s="350">
        <v>15</v>
      </c>
      <c r="H580" s="216"/>
      <c r="I580" s="350" t="s">
        <v>50</v>
      </c>
      <c r="J580" s="351"/>
    </row>
    <row r="581" s="18" customFormat="1" ht="24" spans="1:10">
      <c r="A581" s="37" t="s">
        <v>226</v>
      </c>
      <c r="B581" s="348">
        <v>2503100060</v>
      </c>
      <c r="C581" s="349" t="s">
        <v>830</v>
      </c>
      <c r="D581" s="349" t="s">
        <v>825</v>
      </c>
      <c r="E581" s="349"/>
      <c r="F581" s="350" t="s">
        <v>228</v>
      </c>
      <c r="G581" s="350">
        <v>25</v>
      </c>
      <c r="H581" s="216"/>
      <c r="I581" s="350" t="s">
        <v>50</v>
      </c>
      <c r="J581" s="351"/>
    </row>
    <row r="582" s="18" customFormat="1" ht="12.75" spans="1:10">
      <c r="A582" s="37" t="s">
        <v>226</v>
      </c>
      <c r="B582" s="348">
        <v>250310007</v>
      </c>
      <c r="C582" s="349" t="s">
        <v>831</v>
      </c>
      <c r="D582" s="349" t="s">
        <v>824</v>
      </c>
      <c r="E582" s="349"/>
      <c r="F582" s="350" t="s">
        <v>228</v>
      </c>
      <c r="G582" s="350">
        <v>15</v>
      </c>
      <c r="H582" s="216"/>
      <c r="I582" s="350" t="s">
        <v>50</v>
      </c>
      <c r="J582" s="351"/>
    </row>
    <row r="583" s="18" customFormat="1" ht="12.75" spans="1:10">
      <c r="A583" s="37" t="s">
        <v>226</v>
      </c>
      <c r="B583" s="348">
        <v>2503100070</v>
      </c>
      <c r="C583" s="349" t="s">
        <v>831</v>
      </c>
      <c r="D583" s="349" t="s">
        <v>825</v>
      </c>
      <c r="E583" s="349"/>
      <c r="F583" s="350" t="s">
        <v>228</v>
      </c>
      <c r="G583" s="350">
        <v>25</v>
      </c>
      <c r="H583" s="216"/>
      <c r="I583" s="350" t="s">
        <v>50</v>
      </c>
      <c r="J583" s="351"/>
    </row>
    <row r="584" s="18" customFormat="1" ht="12.75" spans="1:10">
      <c r="A584" s="37" t="s">
        <v>226</v>
      </c>
      <c r="B584" s="348">
        <v>250310008</v>
      </c>
      <c r="C584" s="349" t="s">
        <v>832</v>
      </c>
      <c r="D584" s="349" t="s">
        <v>824</v>
      </c>
      <c r="E584" s="349"/>
      <c r="F584" s="350" t="s">
        <v>228</v>
      </c>
      <c r="G584" s="350">
        <v>15</v>
      </c>
      <c r="H584" s="216"/>
      <c r="I584" s="350" t="s">
        <v>50</v>
      </c>
      <c r="J584" s="351"/>
    </row>
    <row r="585" s="18" customFormat="1" ht="12.75" spans="1:10">
      <c r="A585" s="37" t="s">
        <v>226</v>
      </c>
      <c r="B585" s="348">
        <v>2503100080</v>
      </c>
      <c r="C585" s="349" t="s">
        <v>832</v>
      </c>
      <c r="D585" s="349" t="s">
        <v>825</v>
      </c>
      <c r="E585" s="349"/>
      <c r="F585" s="350" t="s">
        <v>228</v>
      </c>
      <c r="G585" s="350">
        <v>25</v>
      </c>
      <c r="H585" s="216"/>
      <c r="I585" s="350" t="s">
        <v>50</v>
      </c>
      <c r="J585" s="351"/>
    </row>
    <row r="586" s="18" customFormat="1" ht="12.75" spans="1:10">
      <c r="A586" s="37" t="s">
        <v>226</v>
      </c>
      <c r="B586" s="348">
        <v>250310009</v>
      </c>
      <c r="C586" s="349" t="s">
        <v>833</v>
      </c>
      <c r="D586" s="349" t="s">
        <v>824</v>
      </c>
      <c r="E586" s="349"/>
      <c r="F586" s="350" t="s">
        <v>228</v>
      </c>
      <c r="G586" s="350">
        <v>15</v>
      </c>
      <c r="H586" s="216"/>
      <c r="I586" s="350" t="s">
        <v>50</v>
      </c>
      <c r="J586" s="351"/>
    </row>
    <row r="587" s="18" customFormat="1" ht="12.75" spans="1:10">
      <c r="A587" s="37" t="s">
        <v>226</v>
      </c>
      <c r="B587" s="348">
        <v>2503100090</v>
      </c>
      <c r="C587" s="349" t="s">
        <v>833</v>
      </c>
      <c r="D587" s="349" t="s">
        <v>825</v>
      </c>
      <c r="E587" s="349"/>
      <c r="F587" s="350" t="s">
        <v>228</v>
      </c>
      <c r="G587" s="350">
        <v>25</v>
      </c>
      <c r="H587" s="216"/>
      <c r="I587" s="350" t="s">
        <v>50</v>
      </c>
      <c r="J587" s="351"/>
    </row>
    <row r="588" s="18" customFormat="1" ht="12.75" spans="1:10">
      <c r="A588" s="37" t="s">
        <v>226</v>
      </c>
      <c r="B588" s="348">
        <v>250310010</v>
      </c>
      <c r="C588" s="349" t="s">
        <v>834</v>
      </c>
      <c r="D588" s="349" t="s">
        <v>824</v>
      </c>
      <c r="E588" s="349"/>
      <c r="F588" s="350" t="s">
        <v>228</v>
      </c>
      <c r="G588" s="350">
        <v>15</v>
      </c>
      <c r="H588" s="216"/>
      <c r="I588" s="350" t="s">
        <v>50</v>
      </c>
      <c r="J588" s="351"/>
    </row>
    <row r="589" s="18" customFormat="1" ht="12.75" spans="1:10">
      <c r="A589" s="37" t="s">
        <v>226</v>
      </c>
      <c r="B589" s="348">
        <v>2503100100</v>
      </c>
      <c r="C589" s="349" t="s">
        <v>834</v>
      </c>
      <c r="D589" s="349" t="s">
        <v>825</v>
      </c>
      <c r="E589" s="349"/>
      <c r="F589" s="350" t="s">
        <v>228</v>
      </c>
      <c r="G589" s="350">
        <v>25</v>
      </c>
      <c r="H589" s="216"/>
      <c r="I589" s="350" t="s">
        <v>50</v>
      </c>
      <c r="J589" s="351"/>
    </row>
    <row r="590" s="18" customFormat="1" ht="24" spans="1:10">
      <c r="A590" s="37" t="s">
        <v>226</v>
      </c>
      <c r="B590" s="348">
        <v>250310011</v>
      </c>
      <c r="C590" s="349" t="s">
        <v>835</v>
      </c>
      <c r="D590" s="349" t="s">
        <v>824</v>
      </c>
      <c r="E590" s="349"/>
      <c r="F590" s="350" t="s">
        <v>228</v>
      </c>
      <c r="G590" s="350">
        <v>15</v>
      </c>
      <c r="H590" s="216"/>
      <c r="I590" s="350" t="s">
        <v>50</v>
      </c>
      <c r="J590" s="351"/>
    </row>
    <row r="591" s="18" customFormat="1" ht="24" spans="1:10">
      <c r="A591" s="37" t="s">
        <v>226</v>
      </c>
      <c r="B591" s="348">
        <v>2503100110</v>
      </c>
      <c r="C591" s="349" t="s">
        <v>835</v>
      </c>
      <c r="D591" s="349" t="s">
        <v>825</v>
      </c>
      <c r="E591" s="349"/>
      <c r="F591" s="350" t="s">
        <v>228</v>
      </c>
      <c r="G591" s="350">
        <v>25</v>
      </c>
      <c r="H591" s="216"/>
      <c r="I591" s="350" t="s">
        <v>50</v>
      </c>
      <c r="J591" s="351"/>
    </row>
    <row r="592" s="18" customFormat="1" ht="12.75" spans="1:10">
      <c r="A592" s="37" t="s">
        <v>226</v>
      </c>
      <c r="B592" s="348">
        <v>250310012</v>
      </c>
      <c r="C592" s="349" t="s">
        <v>836</v>
      </c>
      <c r="D592" s="349" t="s">
        <v>824</v>
      </c>
      <c r="E592" s="349"/>
      <c r="F592" s="350" t="s">
        <v>228</v>
      </c>
      <c r="G592" s="350">
        <v>15</v>
      </c>
      <c r="H592" s="216"/>
      <c r="I592" s="350" t="s">
        <v>50</v>
      </c>
      <c r="J592" s="351"/>
    </row>
    <row r="593" s="18" customFormat="1" ht="12.75" spans="1:10">
      <c r="A593" s="37" t="s">
        <v>226</v>
      </c>
      <c r="B593" s="348">
        <v>2503100120</v>
      </c>
      <c r="C593" s="349" t="s">
        <v>836</v>
      </c>
      <c r="D593" s="349" t="s">
        <v>825</v>
      </c>
      <c r="E593" s="349"/>
      <c r="F593" s="350" t="s">
        <v>228</v>
      </c>
      <c r="G593" s="350">
        <v>25</v>
      </c>
      <c r="H593" s="216"/>
      <c r="I593" s="350" t="s">
        <v>50</v>
      </c>
      <c r="J593" s="351"/>
    </row>
    <row r="594" s="18" customFormat="1" ht="24" spans="1:10">
      <c r="A594" s="37" t="s">
        <v>226</v>
      </c>
      <c r="B594" s="348">
        <v>250310013</v>
      </c>
      <c r="C594" s="349" t="s">
        <v>837</v>
      </c>
      <c r="D594" s="349" t="s">
        <v>824</v>
      </c>
      <c r="E594" s="349"/>
      <c r="F594" s="350" t="s">
        <v>228</v>
      </c>
      <c r="G594" s="350">
        <v>15</v>
      </c>
      <c r="H594" s="216"/>
      <c r="I594" s="350" t="s">
        <v>50</v>
      </c>
      <c r="J594" s="351"/>
    </row>
    <row r="595" s="18" customFormat="1" ht="24" spans="1:10">
      <c r="A595" s="37" t="s">
        <v>226</v>
      </c>
      <c r="B595" s="348">
        <v>2503100130</v>
      </c>
      <c r="C595" s="349" t="s">
        <v>837</v>
      </c>
      <c r="D595" s="349" t="s">
        <v>825</v>
      </c>
      <c r="E595" s="349"/>
      <c r="F595" s="350" t="s">
        <v>228</v>
      </c>
      <c r="G595" s="350">
        <v>25</v>
      </c>
      <c r="H595" s="216"/>
      <c r="I595" s="350" t="s">
        <v>50</v>
      </c>
      <c r="J595" s="351"/>
    </row>
    <row r="596" s="18" customFormat="1" ht="24" spans="1:10">
      <c r="A596" s="37" t="s">
        <v>226</v>
      </c>
      <c r="B596" s="348">
        <v>250310014</v>
      </c>
      <c r="C596" s="349" t="s">
        <v>838</v>
      </c>
      <c r="D596" s="349" t="s">
        <v>824</v>
      </c>
      <c r="E596" s="349"/>
      <c r="F596" s="350" t="s">
        <v>228</v>
      </c>
      <c r="G596" s="350">
        <v>15</v>
      </c>
      <c r="H596" s="216"/>
      <c r="I596" s="350" t="s">
        <v>50</v>
      </c>
      <c r="J596" s="351"/>
    </row>
    <row r="597" s="18" customFormat="1" ht="24" spans="1:10">
      <c r="A597" s="37" t="s">
        <v>226</v>
      </c>
      <c r="B597" s="348">
        <v>2503100140</v>
      </c>
      <c r="C597" s="349" t="s">
        <v>838</v>
      </c>
      <c r="D597" s="349" t="s">
        <v>825</v>
      </c>
      <c r="E597" s="349"/>
      <c r="F597" s="350" t="s">
        <v>228</v>
      </c>
      <c r="G597" s="350">
        <v>25</v>
      </c>
      <c r="H597" s="216"/>
      <c r="I597" s="350" t="s">
        <v>50</v>
      </c>
      <c r="J597" s="351"/>
    </row>
    <row r="598" s="18" customFormat="1" ht="12.75" spans="1:10">
      <c r="A598" s="37" t="s">
        <v>226</v>
      </c>
      <c r="B598" s="348">
        <v>250310015</v>
      </c>
      <c r="C598" s="349" t="s">
        <v>839</v>
      </c>
      <c r="D598" s="349" t="s">
        <v>824</v>
      </c>
      <c r="E598" s="349"/>
      <c r="F598" s="350" t="s">
        <v>228</v>
      </c>
      <c r="G598" s="350">
        <v>15</v>
      </c>
      <c r="H598" s="216"/>
      <c r="I598" s="350" t="s">
        <v>50</v>
      </c>
      <c r="J598" s="351"/>
    </row>
    <row r="599" s="18" customFormat="1" ht="12.75" spans="1:10">
      <c r="A599" s="37" t="s">
        <v>226</v>
      </c>
      <c r="B599" s="348">
        <v>2503100150</v>
      </c>
      <c r="C599" s="349" t="s">
        <v>839</v>
      </c>
      <c r="D599" s="349" t="s">
        <v>825</v>
      </c>
      <c r="E599" s="349"/>
      <c r="F599" s="350" t="s">
        <v>228</v>
      </c>
      <c r="G599" s="350">
        <v>25</v>
      </c>
      <c r="H599" s="216"/>
      <c r="I599" s="350" t="s">
        <v>50</v>
      </c>
      <c r="J599" s="351"/>
    </row>
    <row r="600" s="18" customFormat="1" ht="24" spans="1:10">
      <c r="A600" s="37" t="s">
        <v>226</v>
      </c>
      <c r="B600" s="348">
        <v>250310016</v>
      </c>
      <c r="C600" s="349" t="s">
        <v>840</v>
      </c>
      <c r="D600" s="349" t="s">
        <v>824</v>
      </c>
      <c r="E600" s="349"/>
      <c r="F600" s="350" t="s">
        <v>228</v>
      </c>
      <c r="G600" s="350">
        <v>15</v>
      </c>
      <c r="H600" s="216"/>
      <c r="I600" s="350" t="s">
        <v>50</v>
      </c>
      <c r="J600" s="351"/>
    </row>
    <row r="601" s="18" customFormat="1" ht="24" spans="1:10">
      <c r="A601" s="37" t="s">
        <v>226</v>
      </c>
      <c r="B601" s="348">
        <v>2503100160</v>
      </c>
      <c r="C601" s="349" t="s">
        <v>840</v>
      </c>
      <c r="D601" s="349" t="s">
        <v>825</v>
      </c>
      <c r="E601" s="349"/>
      <c r="F601" s="350" t="s">
        <v>228</v>
      </c>
      <c r="G601" s="350">
        <v>25</v>
      </c>
      <c r="H601" s="216"/>
      <c r="I601" s="350" t="s">
        <v>50</v>
      </c>
      <c r="J601" s="351"/>
    </row>
    <row r="602" s="18" customFormat="1" ht="12.75" spans="1:10">
      <c r="A602" s="37" t="s">
        <v>226</v>
      </c>
      <c r="B602" s="348">
        <v>250310017</v>
      </c>
      <c r="C602" s="349" t="s">
        <v>841</v>
      </c>
      <c r="D602" s="349" t="s">
        <v>824</v>
      </c>
      <c r="E602" s="349"/>
      <c r="F602" s="350" t="s">
        <v>228</v>
      </c>
      <c r="G602" s="350">
        <v>15</v>
      </c>
      <c r="H602" s="216"/>
      <c r="I602" s="350" t="s">
        <v>50</v>
      </c>
      <c r="J602" s="351"/>
    </row>
    <row r="603" s="18" customFormat="1" ht="12.75" spans="1:10">
      <c r="A603" s="37" t="s">
        <v>226</v>
      </c>
      <c r="B603" s="348">
        <v>2503100170</v>
      </c>
      <c r="C603" s="349" t="s">
        <v>841</v>
      </c>
      <c r="D603" s="349" t="s">
        <v>825</v>
      </c>
      <c r="E603" s="349"/>
      <c r="F603" s="350" t="s">
        <v>228</v>
      </c>
      <c r="G603" s="350">
        <v>25</v>
      </c>
      <c r="H603" s="216"/>
      <c r="I603" s="350" t="s">
        <v>50</v>
      </c>
      <c r="J603" s="351"/>
    </row>
    <row r="604" s="18" customFormat="1" ht="12.75" spans="1:10">
      <c r="A604" s="37" t="s">
        <v>226</v>
      </c>
      <c r="B604" s="348">
        <v>250310018</v>
      </c>
      <c r="C604" s="349" t="s">
        <v>842</v>
      </c>
      <c r="D604" s="349" t="s">
        <v>824</v>
      </c>
      <c r="E604" s="349"/>
      <c r="F604" s="350" t="s">
        <v>228</v>
      </c>
      <c r="G604" s="350">
        <v>15</v>
      </c>
      <c r="H604" s="216"/>
      <c r="I604" s="350" t="s">
        <v>50</v>
      </c>
      <c r="J604" s="351"/>
    </row>
    <row r="605" s="18" customFormat="1" ht="12.75" spans="1:10">
      <c r="A605" s="37" t="s">
        <v>226</v>
      </c>
      <c r="B605" s="348">
        <v>2503100180</v>
      </c>
      <c r="C605" s="349" t="s">
        <v>842</v>
      </c>
      <c r="D605" s="349" t="s">
        <v>825</v>
      </c>
      <c r="E605" s="349"/>
      <c r="F605" s="350" t="s">
        <v>228</v>
      </c>
      <c r="G605" s="350">
        <v>25</v>
      </c>
      <c r="H605" s="216"/>
      <c r="I605" s="350" t="s">
        <v>50</v>
      </c>
      <c r="J605" s="351"/>
    </row>
    <row r="606" s="18" customFormat="1" ht="12.75" spans="1:10">
      <c r="A606" s="37" t="s">
        <v>226</v>
      </c>
      <c r="B606" s="348">
        <v>250310019</v>
      </c>
      <c r="C606" s="349" t="s">
        <v>843</v>
      </c>
      <c r="D606" s="349" t="s">
        <v>824</v>
      </c>
      <c r="E606" s="349"/>
      <c r="F606" s="350" t="s">
        <v>228</v>
      </c>
      <c r="G606" s="350">
        <v>15</v>
      </c>
      <c r="H606" s="216"/>
      <c r="I606" s="350" t="s">
        <v>50</v>
      </c>
      <c r="J606" s="351"/>
    </row>
    <row r="607" s="18" customFormat="1" ht="12.75" spans="1:10">
      <c r="A607" s="37" t="s">
        <v>226</v>
      </c>
      <c r="B607" s="348">
        <v>2503100190</v>
      </c>
      <c r="C607" s="349" t="s">
        <v>843</v>
      </c>
      <c r="D607" s="349" t="s">
        <v>825</v>
      </c>
      <c r="E607" s="349"/>
      <c r="F607" s="350" t="s">
        <v>228</v>
      </c>
      <c r="G607" s="350">
        <v>25</v>
      </c>
      <c r="H607" s="216"/>
      <c r="I607" s="350" t="s">
        <v>50</v>
      </c>
      <c r="J607" s="351"/>
    </row>
    <row r="608" s="18" customFormat="1" ht="12.75" spans="1:10">
      <c r="A608" s="37" t="s">
        <v>226</v>
      </c>
      <c r="B608" s="348">
        <v>250310020</v>
      </c>
      <c r="C608" s="349" t="s">
        <v>844</v>
      </c>
      <c r="D608" s="349" t="s">
        <v>824</v>
      </c>
      <c r="E608" s="349"/>
      <c r="F608" s="350" t="s">
        <v>228</v>
      </c>
      <c r="G608" s="350">
        <v>15</v>
      </c>
      <c r="H608" s="216"/>
      <c r="I608" s="350" t="s">
        <v>50</v>
      </c>
      <c r="J608" s="351"/>
    </row>
    <row r="609" s="18" customFormat="1" ht="12.75" spans="1:10">
      <c r="A609" s="37" t="s">
        <v>226</v>
      </c>
      <c r="B609" s="348">
        <v>2503100200</v>
      </c>
      <c r="C609" s="349" t="s">
        <v>844</v>
      </c>
      <c r="D609" s="349" t="s">
        <v>825</v>
      </c>
      <c r="E609" s="349"/>
      <c r="F609" s="350" t="s">
        <v>228</v>
      </c>
      <c r="G609" s="350">
        <v>25</v>
      </c>
      <c r="H609" s="216"/>
      <c r="I609" s="350" t="s">
        <v>50</v>
      </c>
      <c r="J609" s="351"/>
    </row>
    <row r="610" s="18" customFormat="1" ht="12.75" spans="1:10">
      <c r="A610" s="37" t="s">
        <v>226</v>
      </c>
      <c r="B610" s="348">
        <v>250310021</v>
      </c>
      <c r="C610" s="349" t="s">
        <v>845</v>
      </c>
      <c r="D610" s="349" t="s">
        <v>824</v>
      </c>
      <c r="E610" s="349"/>
      <c r="F610" s="350" t="s">
        <v>228</v>
      </c>
      <c r="G610" s="350">
        <v>15</v>
      </c>
      <c r="H610" s="216"/>
      <c r="I610" s="350" t="s">
        <v>50</v>
      </c>
      <c r="J610" s="351"/>
    </row>
    <row r="611" s="18" customFormat="1" ht="12.75" spans="1:10">
      <c r="A611" s="37" t="s">
        <v>226</v>
      </c>
      <c r="B611" s="348">
        <v>2503100210</v>
      </c>
      <c r="C611" s="349" t="s">
        <v>845</v>
      </c>
      <c r="D611" s="349" t="s">
        <v>825</v>
      </c>
      <c r="E611" s="349"/>
      <c r="F611" s="350" t="s">
        <v>228</v>
      </c>
      <c r="G611" s="350">
        <v>25</v>
      </c>
      <c r="H611" s="216"/>
      <c r="I611" s="350" t="s">
        <v>50</v>
      </c>
      <c r="J611" s="351"/>
    </row>
    <row r="612" s="18" customFormat="1" ht="24" spans="1:10">
      <c r="A612" s="37" t="s">
        <v>226</v>
      </c>
      <c r="B612" s="348">
        <v>250310022</v>
      </c>
      <c r="C612" s="349" t="s">
        <v>846</v>
      </c>
      <c r="D612" s="349" t="s">
        <v>824</v>
      </c>
      <c r="E612" s="349"/>
      <c r="F612" s="350" t="s">
        <v>228</v>
      </c>
      <c r="G612" s="350">
        <v>15</v>
      </c>
      <c r="H612" s="216"/>
      <c r="I612" s="350" t="s">
        <v>50</v>
      </c>
      <c r="J612" s="351"/>
    </row>
    <row r="613" s="18" customFormat="1" ht="24" spans="1:10">
      <c r="A613" s="37" t="s">
        <v>226</v>
      </c>
      <c r="B613" s="348">
        <v>2503100220</v>
      </c>
      <c r="C613" s="349" t="s">
        <v>846</v>
      </c>
      <c r="D613" s="349" t="s">
        <v>825</v>
      </c>
      <c r="E613" s="349"/>
      <c r="F613" s="350" t="s">
        <v>228</v>
      </c>
      <c r="G613" s="350">
        <v>25</v>
      </c>
      <c r="H613" s="216"/>
      <c r="I613" s="350" t="s">
        <v>50</v>
      </c>
      <c r="J613" s="351"/>
    </row>
    <row r="614" s="18" customFormat="1" ht="12.75" spans="1:10">
      <c r="A614" s="37" t="s">
        <v>226</v>
      </c>
      <c r="B614" s="348">
        <v>250310023</v>
      </c>
      <c r="C614" s="349" t="s">
        <v>847</v>
      </c>
      <c r="D614" s="349" t="s">
        <v>824</v>
      </c>
      <c r="E614" s="349"/>
      <c r="F614" s="350" t="s">
        <v>228</v>
      </c>
      <c r="G614" s="350">
        <v>15</v>
      </c>
      <c r="H614" s="216"/>
      <c r="I614" s="350" t="s">
        <v>50</v>
      </c>
      <c r="J614" s="351"/>
    </row>
    <row r="615" s="18" customFormat="1" ht="12.75" spans="1:10">
      <c r="A615" s="37" t="s">
        <v>226</v>
      </c>
      <c r="B615" s="348">
        <v>2503100230</v>
      </c>
      <c r="C615" s="349" t="s">
        <v>847</v>
      </c>
      <c r="D615" s="349" t="s">
        <v>825</v>
      </c>
      <c r="E615" s="349"/>
      <c r="F615" s="350" t="s">
        <v>228</v>
      </c>
      <c r="G615" s="350">
        <v>25</v>
      </c>
      <c r="H615" s="216"/>
      <c r="I615" s="350" t="s">
        <v>50</v>
      </c>
      <c r="J615" s="351"/>
    </row>
    <row r="616" s="18" customFormat="1" ht="12.75" spans="1:10">
      <c r="A616" s="37" t="s">
        <v>226</v>
      </c>
      <c r="B616" s="348">
        <v>250310024</v>
      </c>
      <c r="C616" s="349" t="s">
        <v>848</v>
      </c>
      <c r="D616" s="349" t="s">
        <v>824</v>
      </c>
      <c r="E616" s="349"/>
      <c r="F616" s="350" t="s">
        <v>228</v>
      </c>
      <c r="G616" s="350">
        <v>15</v>
      </c>
      <c r="H616" s="216"/>
      <c r="I616" s="350" t="s">
        <v>50</v>
      </c>
      <c r="J616" s="351"/>
    </row>
    <row r="617" s="18" customFormat="1" ht="12.75" spans="1:10">
      <c r="A617" s="37" t="s">
        <v>226</v>
      </c>
      <c r="B617" s="348">
        <v>2503100240</v>
      </c>
      <c r="C617" s="349" t="s">
        <v>848</v>
      </c>
      <c r="D617" s="349" t="s">
        <v>825</v>
      </c>
      <c r="E617" s="349"/>
      <c r="F617" s="350" t="s">
        <v>228</v>
      </c>
      <c r="G617" s="350">
        <v>25</v>
      </c>
      <c r="H617" s="216"/>
      <c r="I617" s="350" t="s">
        <v>50</v>
      </c>
      <c r="J617" s="351"/>
    </row>
    <row r="618" s="18" customFormat="1" ht="12.75" spans="1:10">
      <c r="A618" s="37" t="s">
        <v>226</v>
      </c>
      <c r="B618" s="348">
        <v>250310025</v>
      </c>
      <c r="C618" s="349" t="s">
        <v>849</v>
      </c>
      <c r="D618" s="349" t="s">
        <v>824</v>
      </c>
      <c r="E618" s="349"/>
      <c r="F618" s="350" t="s">
        <v>228</v>
      </c>
      <c r="G618" s="350">
        <v>13</v>
      </c>
      <c r="H618" s="216"/>
      <c r="I618" s="350" t="s">
        <v>50</v>
      </c>
      <c r="J618" s="351"/>
    </row>
    <row r="619" s="18" customFormat="1" ht="12.75" spans="1:10">
      <c r="A619" s="37" t="s">
        <v>226</v>
      </c>
      <c r="B619" s="348">
        <v>2503100250</v>
      </c>
      <c r="C619" s="349" t="s">
        <v>849</v>
      </c>
      <c r="D619" s="349" t="s">
        <v>825</v>
      </c>
      <c r="E619" s="349"/>
      <c r="F619" s="350" t="s">
        <v>228</v>
      </c>
      <c r="G619" s="350">
        <v>25</v>
      </c>
      <c r="H619" s="216"/>
      <c r="I619" s="350" t="s">
        <v>50</v>
      </c>
      <c r="J619" s="351"/>
    </row>
    <row r="620" s="18" customFormat="1" ht="12.75" spans="1:10">
      <c r="A620" s="37" t="s">
        <v>226</v>
      </c>
      <c r="B620" s="348">
        <v>250310026</v>
      </c>
      <c r="C620" s="349" t="s">
        <v>850</v>
      </c>
      <c r="D620" s="349" t="s">
        <v>824</v>
      </c>
      <c r="E620" s="349"/>
      <c r="F620" s="350" t="s">
        <v>228</v>
      </c>
      <c r="G620" s="350">
        <v>15</v>
      </c>
      <c r="H620" s="216"/>
      <c r="I620" s="350" t="s">
        <v>50</v>
      </c>
      <c r="J620" s="351"/>
    </row>
    <row r="621" s="18" customFormat="1" ht="12.75" spans="1:10">
      <c r="A621" s="37" t="s">
        <v>226</v>
      </c>
      <c r="B621" s="348">
        <v>2503100260</v>
      </c>
      <c r="C621" s="349" t="s">
        <v>850</v>
      </c>
      <c r="D621" s="349" t="s">
        <v>825</v>
      </c>
      <c r="E621" s="349"/>
      <c r="F621" s="350" t="s">
        <v>228</v>
      </c>
      <c r="G621" s="350">
        <v>25</v>
      </c>
      <c r="H621" s="216"/>
      <c r="I621" s="350" t="s">
        <v>50</v>
      </c>
      <c r="J621" s="351"/>
    </row>
    <row r="622" s="18" customFormat="1" ht="12.75" spans="1:10">
      <c r="A622" s="37" t="s">
        <v>226</v>
      </c>
      <c r="B622" s="348">
        <v>250310027</v>
      </c>
      <c r="C622" s="349" t="s">
        <v>851</v>
      </c>
      <c r="D622" s="349" t="s">
        <v>824</v>
      </c>
      <c r="E622" s="349"/>
      <c r="F622" s="350" t="s">
        <v>228</v>
      </c>
      <c r="G622" s="350">
        <v>15</v>
      </c>
      <c r="H622" s="216"/>
      <c r="I622" s="350" t="s">
        <v>50</v>
      </c>
      <c r="J622" s="351"/>
    </row>
    <row r="623" s="18" customFormat="1" ht="12.75" spans="1:10">
      <c r="A623" s="37" t="s">
        <v>226</v>
      </c>
      <c r="B623" s="348">
        <v>2503100270</v>
      </c>
      <c r="C623" s="349" t="s">
        <v>851</v>
      </c>
      <c r="D623" s="349" t="s">
        <v>825</v>
      </c>
      <c r="E623" s="349"/>
      <c r="F623" s="350" t="s">
        <v>228</v>
      </c>
      <c r="G623" s="350">
        <v>25</v>
      </c>
      <c r="H623" s="216"/>
      <c r="I623" s="350" t="s">
        <v>50</v>
      </c>
      <c r="J623" s="351"/>
    </row>
    <row r="624" s="18" customFormat="1" ht="12.75" spans="1:10">
      <c r="A624" s="37" t="s">
        <v>226</v>
      </c>
      <c r="B624" s="348">
        <v>250310028</v>
      </c>
      <c r="C624" s="349" t="s">
        <v>852</v>
      </c>
      <c r="D624" s="349" t="s">
        <v>824</v>
      </c>
      <c r="E624" s="349"/>
      <c r="F624" s="350" t="s">
        <v>228</v>
      </c>
      <c r="G624" s="350">
        <v>15</v>
      </c>
      <c r="H624" s="216"/>
      <c r="I624" s="350" t="s">
        <v>50</v>
      </c>
      <c r="J624" s="351"/>
    </row>
    <row r="625" s="18" customFormat="1" ht="12.75" spans="1:10">
      <c r="A625" s="37" t="s">
        <v>226</v>
      </c>
      <c r="B625" s="348">
        <v>2503100280</v>
      </c>
      <c r="C625" s="349" t="s">
        <v>852</v>
      </c>
      <c r="D625" s="349" t="s">
        <v>825</v>
      </c>
      <c r="E625" s="349"/>
      <c r="F625" s="350" t="s">
        <v>228</v>
      </c>
      <c r="G625" s="350">
        <v>25</v>
      </c>
      <c r="H625" s="216"/>
      <c r="I625" s="350" t="s">
        <v>50</v>
      </c>
      <c r="J625" s="351"/>
    </row>
    <row r="626" s="18" customFormat="1" ht="12.75" spans="1:10">
      <c r="A626" s="37" t="s">
        <v>226</v>
      </c>
      <c r="B626" s="348">
        <v>250310029</v>
      </c>
      <c r="C626" s="349" t="s">
        <v>853</v>
      </c>
      <c r="D626" s="349" t="s">
        <v>824</v>
      </c>
      <c r="E626" s="349"/>
      <c r="F626" s="350" t="s">
        <v>228</v>
      </c>
      <c r="G626" s="350">
        <v>15</v>
      </c>
      <c r="H626" s="216"/>
      <c r="I626" s="350" t="s">
        <v>50</v>
      </c>
      <c r="J626" s="351"/>
    </row>
    <row r="627" s="18" customFormat="1" ht="12.75" spans="1:10">
      <c r="A627" s="37" t="s">
        <v>226</v>
      </c>
      <c r="B627" s="348">
        <v>2503100290</v>
      </c>
      <c r="C627" s="349" t="s">
        <v>853</v>
      </c>
      <c r="D627" s="349" t="s">
        <v>825</v>
      </c>
      <c r="E627" s="349"/>
      <c r="F627" s="350" t="s">
        <v>228</v>
      </c>
      <c r="G627" s="350">
        <v>25</v>
      </c>
      <c r="H627" s="216"/>
      <c r="I627" s="350" t="s">
        <v>50</v>
      </c>
      <c r="J627" s="351"/>
    </row>
    <row r="628" s="18" customFormat="1" ht="12.75" spans="1:10">
      <c r="A628" s="37" t="s">
        <v>226</v>
      </c>
      <c r="B628" s="348">
        <v>250310030</v>
      </c>
      <c r="C628" s="349" t="s">
        <v>854</v>
      </c>
      <c r="D628" s="349" t="s">
        <v>824</v>
      </c>
      <c r="E628" s="349"/>
      <c r="F628" s="350" t="s">
        <v>228</v>
      </c>
      <c r="G628" s="350">
        <v>15</v>
      </c>
      <c r="H628" s="216"/>
      <c r="I628" s="350" t="s">
        <v>50</v>
      </c>
      <c r="J628" s="351"/>
    </row>
    <row r="629" s="18" customFormat="1" ht="12.75" spans="1:10">
      <c r="A629" s="37" t="s">
        <v>226</v>
      </c>
      <c r="B629" s="348">
        <v>2503100300</v>
      </c>
      <c r="C629" s="349" t="s">
        <v>854</v>
      </c>
      <c r="D629" s="349" t="s">
        <v>825</v>
      </c>
      <c r="E629" s="349"/>
      <c r="F629" s="350" t="s">
        <v>228</v>
      </c>
      <c r="G629" s="350">
        <v>25</v>
      </c>
      <c r="H629" s="216"/>
      <c r="I629" s="350" t="s">
        <v>50</v>
      </c>
      <c r="J629" s="351"/>
    </row>
    <row r="630" s="18" customFormat="1" ht="12.75" spans="1:10">
      <c r="A630" s="37" t="s">
        <v>226</v>
      </c>
      <c r="B630" s="348">
        <v>250310031</v>
      </c>
      <c r="C630" s="349" t="s">
        <v>855</v>
      </c>
      <c r="D630" s="349" t="s">
        <v>824</v>
      </c>
      <c r="E630" s="349"/>
      <c r="F630" s="350" t="s">
        <v>228</v>
      </c>
      <c r="G630" s="350">
        <v>15</v>
      </c>
      <c r="H630" s="216"/>
      <c r="I630" s="350" t="s">
        <v>50</v>
      </c>
      <c r="J630" s="351"/>
    </row>
    <row r="631" s="18" customFormat="1" ht="12.75" spans="1:10">
      <c r="A631" s="37" t="s">
        <v>226</v>
      </c>
      <c r="B631" s="348">
        <v>2503100310</v>
      </c>
      <c r="C631" s="349" t="s">
        <v>855</v>
      </c>
      <c r="D631" s="349" t="s">
        <v>825</v>
      </c>
      <c r="E631" s="349"/>
      <c r="F631" s="350" t="s">
        <v>228</v>
      </c>
      <c r="G631" s="350">
        <v>25</v>
      </c>
      <c r="H631" s="216"/>
      <c r="I631" s="350" t="s">
        <v>50</v>
      </c>
      <c r="J631" s="351"/>
    </row>
    <row r="632" s="18" customFormat="1" ht="12.75" spans="1:10">
      <c r="A632" s="37" t="s">
        <v>226</v>
      </c>
      <c r="B632" s="348">
        <v>250310032</v>
      </c>
      <c r="C632" s="349" t="s">
        <v>856</v>
      </c>
      <c r="D632" s="349" t="s">
        <v>824</v>
      </c>
      <c r="E632" s="349"/>
      <c r="F632" s="350" t="s">
        <v>228</v>
      </c>
      <c r="G632" s="350">
        <v>15</v>
      </c>
      <c r="H632" s="216"/>
      <c r="I632" s="350" t="s">
        <v>50</v>
      </c>
      <c r="J632" s="351"/>
    </row>
    <row r="633" s="18" customFormat="1" ht="12.75" spans="1:10">
      <c r="A633" s="37" t="s">
        <v>226</v>
      </c>
      <c r="B633" s="348">
        <v>2503100320</v>
      </c>
      <c r="C633" s="349" t="s">
        <v>856</v>
      </c>
      <c r="D633" s="349" t="s">
        <v>825</v>
      </c>
      <c r="E633" s="349"/>
      <c r="F633" s="350" t="s">
        <v>228</v>
      </c>
      <c r="G633" s="350">
        <v>25</v>
      </c>
      <c r="H633" s="216"/>
      <c r="I633" s="350" t="s">
        <v>50</v>
      </c>
      <c r="J633" s="351"/>
    </row>
    <row r="634" s="18" customFormat="1" ht="12.75" spans="1:10">
      <c r="A634" s="37" t="s">
        <v>226</v>
      </c>
      <c r="B634" s="348">
        <v>250310033</v>
      </c>
      <c r="C634" s="349" t="s">
        <v>857</v>
      </c>
      <c r="D634" s="349" t="s">
        <v>824</v>
      </c>
      <c r="E634" s="349"/>
      <c r="F634" s="350" t="s">
        <v>228</v>
      </c>
      <c r="G634" s="350">
        <v>15</v>
      </c>
      <c r="H634" s="216"/>
      <c r="I634" s="350" t="s">
        <v>50</v>
      </c>
      <c r="J634" s="351"/>
    </row>
    <row r="635" s="18" customFormat="1" ht="12.75" spans="1:10">
      <c r="A635" s="37" t="s">
        <v>226</v>
      </c>
      <c r="B635" s="348">
        <v>2503100330</v>
      </c>
      <c r="C635" s="349" t="s">
        <v>857</v>
      </c>
      <c r="D635" s="349" t="s">
        <v>825</v>
      </c>
      <c r="E635" s="349"/>
      <c r="F635" s="350" t="s">
        <v>228</v>
      </c>
      <c r="G635" s="350">
        <v>25</v>
      </c>
      <c r="H635" s="216"/>
      <c r="I635" s="350" t="s">
        <v>50</v>
      </c>
      <c r="J635" s="351"/>
    </row>
    <row r="636" s="18" customFormat="1" ht="12.75" spans="1:10">
      <c r="A636" s="37" t="s">
        <v>226</v>
      </c>
      <c r="B636" s="348">
        <v>250310034</v>
      </c>
      <c r="C636" s="349" t="s">
        <v>858</v>
      </c>
      <c r="D636" s="349" t="s">
        <v>824</v>
      </c>
      <c r="E636" s="349"/>
      <c r="F636" s="350" t="s">
        <v>228</v>
      </c>
      <c r="G636" s="350">
        <v>15</v>
      </c>
      <c r="H636" s="216"/>
      <c r="I636" s="350" t="s">
        <v>50</v>
      </c>
      <c r="J636" s="351"/>
    </row>
    <row r="637" s="18" customFormat="1" ht="12.75" spans="1:10">
      <c r="A637" s="37" t="s">
        <v>226</v>
      </c>
      <c r="B637" s="348">
        <v>2503100340</v>
      </c>
      <c r="C637" s="349" t="s">
        <v>858</v>
      </c>
      <c r="D637" s="349" t="s">
        <v>825</v>
      </c>
      <c r="E637" s="349"/>
      <c r="F637" s="350" t="s">
        <v>228</v>
      </c>
      <c r="G637" s="350">
        <v>25</v>
      </c>
      <c r="H637" s="216"/>
      <c r="I637" s="350" t="s">
        <v>50</v>
      </c>
      <c r="J637" s="351"/>
    </row>
    <row r="638" s="18" customFormat="1" ht="12.75" spans="1:10">
      <c r="A638" s="37" t="s">
        <v>226</v>
      </c>
      <c r="B638" s="348">
        <v>250310035</v>
      </c>
      <c r="C638" s="349" t="s">
        <v>859</v>
      </c>
      <c r="D638" s="349" t="s">
        <v>824</v>
      </c>
      <c r="E638" s="349"/>
      <c r="F638" s="350" t="s">
        <v>228</v>
      </c>
      <c r="G638" s="350">
        <v>15</v>
      </c>
      <c r="H638" s="216"/>
      <c r="I638" s="350" t="s">
        <v>50</v>
      </c>
      <c r="J638" s="351"/>
    </row>
    <row r="639" s="18" customFormat="1" ht="12.75" spans="1:10">
      <c r="A639" s="37" t="s">
        <v>226</v>
      </c>
      <c r="B639" s="348">
        <v>2503100350</v>
      </c>
      <c r="C639" s="349" t="s">
        <v>859</v>
      </c>
      <c r="D639" s="349" t="s">
        <v>825</v>
      </c>
      <c r="E639" s="349"/>
      <c r="F639" s="350" t="s">
        <v>228</v>
      </c>
      <c r="G639" s="350">
        <v>25</v>
      </c>
      <c r="H639" s="216"/>
      <c r="I639" s="350" t="s">
        <v>50</v>
      </c>
      <c r="J639" s="351"/>
    </row>
    <row r="640" s="18" customFormat="1" ht="12.75" spans="1:10">
      <c r="A640" s="37" t="s">
        <v>226</v>
      </c>
      <c r="B640" s="348">
        <v>250310036</v>
      </c>
      <c r="C640" s="349" t="s">
        <v>860</v>
      </c>
      <c r="D640" s="349" t="s">
        <v>824</v>
      </c>
      <c r="E640" s="349"/>
      <c r="F640" s="350" t="s">
        <v>228</v>
      </c>
      <c r="G640" s="350">
        <v>15</v>
      </c>
      <c r="H640" s="216"/>
      <c r="I640" s="350" t="s">
        <v>50</v>
      </c>
      <c r="J640" s="351"/>
    </row>
    <row r="641" s="18" customFormat="1" ht="12.75" spans="1:10">
      <c r="A641" s="37" t="s">
        <v>226</v>
      </c>
      <c r="B641" s="348">
        <v>2503100360</v>
      </c>
      <c r="C641" s="349" t="s">
        <v>860</v>
      </c>
      <c r="D641" s="349" t="s">
        <v>825</v>
      </c>
      <c r="E641" s="349"/>
      <c r="F641" s="350" t="s">
        <v>228</v>
      </c>
      <c r="G641" s="350">
        <v>25</v>
      </c>
      <c r="H641" s="216"/>
      <c r="I641" s="350" t="s">
        <v>50</v>
      </c>
      <c r="J641" s="351"/>
    </row>
    <row r="642" s="18" customFormat="1" ht="12.75" spans="1:10">
      <c r="A642" s="37" t="s">
        <v>226</v>
      </c>
      <c r="B642" s="348">
        <v>250310037</v>
      </c>
      <c r="C642" s="349" t="s">
        <v>861</v>
      </c>
      <c r="D642" s="349" t="s">
        <v>824</v>
      </c>
      <c r="E642" s="349"/>
      <c r="F642" s="350" t="s">
        <v>228</v>
      </c>
      <c r="G642" s="350">
        <v>15</v>
      </c>
      <c r="H642" s="216"/>
      <c r="I642" s="350" t="s">
        <v>50</v>
      </c>
      <c r="J642" s="351"/>
    </row>
    <row r="643" s="18" customFormat="1" ht="12.75" spans="1:10">
      <c r="A643" s="37" t="s">
        <v>226</v>
      </c>
      <c r="B643" s="348">
        <v>2503100370</v>
      </c>
      <c r="C643" s="349" t="s">
        <v>861</v>
      </c>
      <c r="D643" s="349" t="s">
        <v>825</v>
      </c>
      <c r="E643" s="349"/>
      <c r="F643" s="350" t="s">
        <v>228</v>
      </c>
      <c r="G643" s="350">
        <v>25</v>
      </c>
      <c r="H643" s="216"/>
      <c r="I643" s="350" t="s">
        <v>50</v>
      </c>
      <c r="J643" s="351"/>
    </row>
    <row r="644" s="18" customFormat="1" ht="12.75" spans="1:10">
      <c r="A644" s="37" t="s">
        <v>226</v>
      </c>
      <c r="B644" s="348">
        <v>250310038</v>
      </c>
      <c r="C644" s="349" t="s">
        <v>862</v>
      </c>
      <c r="D644" s="349" t="s">
        <v>863</v>
      </c>
      <c r="E644" s="349"/>
      <c r="F644" s="350" t="s">
        <v>228</v>
      </c>
      <c r="G644" s="350">
        <v>15</v>
      </c>
      <c r="H644" s="216"/>
      <c r="I644" s="350" t="s">
        <v>50</v>
      </c>
      <c r="J644" s="351"/>
    </row>
    <row r="645" s="18" customFormat="1" ht="12.75" spans="1:10">
      <c r="A645" s="37" t="s">
        <v>226</v>
      </c>
      <c r="B645" s="348">
        <v>2503100380</v>
      </c>
      <c r="C645" s="349" t="s">
        <v>862</v>
      </c>
      <c r="D645" s="349" t="s">
        <v>864</v>
      </c>
      <c r="E645" s="349"/>
      <c r="F645" s="350" t="s">
        <v>228</v>
      </c>
      <c r="G645" s="350">
        <v>25</v>
      </c>
      <c r="H645" s="216"/>
      <c r="I645" s="350" t="s">
        <v>50</v>
      </c>
      <c r="J645" s="351"/>
    </row>
    <row r="646" s="18" customFormat="1" ht="12.75" spans="1:10">
      <c r="A646" s="37" t="s">
        <v>226</v>
      </c>
      <c r="B646" s="348">
        <v>250310039</v>
      </c>
      <c r="C646" s="349" t="s">
        <v>865</v>
      </c>
      <c r="D646" s="349" t="s">
        <v>824</v>
      </c>
      <c r="E646" s="349"/>
      <c r="F646" s="350" t="s">
        <v>228</v>
      </c>
      <c r="G646" s="350">
        <v>15</v>
      </c>
      <c r="H646" s="216"/>
      <c r="I646" s="350" t="s">
        <v>50</v>
      </c>
      <c r="J646" s="351"/>
    </row>
    <row r="647" s="18" customFormat="1" ht="12.75" spans="1:10">
      <c r="A647" s="37" t="s">
        <v>226</v>
      </c>
      <c r="B647" s="348">
        <v>2503100390</v>
      </c>
      <c r="C647" s="349" t="s">
        <v>865</v>
      </c>
      <c r="D647" s="349" t="s">
        <v>825</v>
      </c>
      <c r="E647" s="349"/>
      <c r="F647" s="350" t="s">
        <v>228</v>
      </c>
      <c r="G647" s="350">
        <v>25</v>
      </c>
      <c r="H647" s="216"/>
      <c r="I647" s="350" t="s">
        <v>50</v>
      </c>
      <c r="J647" s="351"/>
    </row>
    <row r="648" s="18" customFormat="1" ht="12.75" spans="1:10">
      <c r="A648" s="37" t="s">
        <v>226</v>
      </c>
      <c r="B648" s="348">
        <v>250310040</v>
      </c>
      <c r="C648" s="349" t="s">
        <v>866</v>
      </c>
      <c r="D648" s="349" t="s">
        <v>824</v>
      </c>
      <c r="E648" s="349"/>
      <c r="F648" s="350" t="s">
        <v>228</v>
      </c>
      <c r="G648" s="350">
        <v>15</v>
      </c>
      <c r="H648" s="216"/>
      <c r="I648" s="350" t="s">
        <v>50</v>
      </c>
      <c r="J648" s="351"/>
    </row>
    <row r="649" s="18" customFormat="1" ht="12.75" spans="1:10">
      <c r="A649" s="37" t="s">
        <v>226</v>
      </c>
      <c r="B649" s="348">
        <v>2503100400</v>
      </c>
      <c r="C649" s="349" t="s">
        <v>866</v>
      </c>
      <c r="D649" s="349" t="s">
        <v>825</v>
      </c>
      <c r="E649" s="349"/>
      <c r="F649" s="350" t="s">
        <v>228</v>
      </c>
      <c r="G649" s="350">
        <v>25</v>
      </c>
      <c r="H649" s="216"/>
      <c r="I649" s="350" t="s">
        <v>50</v>
      </c>
      <c r="J649" s="351"/>
    </row>
    <row r="650" s="18" customFormat="1" ht="12.75" spans="1:10">
      <c r="A650" s="37" t="s">
        <v>226</v>
      </c>
      <c r="B650" s="348">
        <v>250310041</v>
      </c>
      <c r="C650" s="349" t="s">
        <v>867</v>
      </c>
      <c r="D650" s="349" t="s">
        <v>824</v>
      </c>
      <c r="E650" s="349"/>
      <c r="F650" s="350" t="s">
        <v>228</v>
      </c>
      <c r="G650" s="350">
        <v>15</v>
      </c>
      <c r="H650" s="216"/>
      <c r="I650" s="350" t="s">
        <v>50</v>
      </c>
      <c r="J650" s="351"/>
    </row>
    <row r="651" s="18" customFormat="1" ht="12.75" spans="1:10">
      <c r="A651" s="37" t="s">
        <v>226</v>
      </c>
      <c r="B651" s="348">
        <v>2503100410</v>
      </c>
      <c r="C651" s="349" t="s">
        <v>867</v>
      </c>
      <c r="D651" s="349" t="s">
        <v>825</v>
      </c>
      <c r="E651" s="349"/>
      <c r="F651" s="350" t="s">
        <v>228</v>
      </c>
      <c r="G651" s="350">
        <v>25</v>
      </c>
      <c r="H651" s="216"/>
      <c r="I651" s="350" t="s">
        <v>50</v>
      </c>
      <c r="J651" s="351"/>
    </row>
    <row r="652" s="18" customFormat="1" ht="12.75" spans="1:10">
      <c r="A652" s="37" t="s">
        <v>226</v>
      </c>
      <c r="B652" s="348">
        <v>250310042</v>
      </c>
      <c r="C652" s="349" t="s">
        <v>868</v>
      </c>
      <c r="D652" s="349" t="s">
        <v>824</v>
      </c>
      <c r="E652" s="349"/>
      <c r="F652" s="350" t="s">
        <v>228</v>
      </c>
      <c r="G652" s="350">
        <v>15</v>
      </c>
      <c r="H652" s="216"/>
      <c r="I652" s="350" t="s">
        <v>50</v>
      </c>
      <c r="J652" s="351"/>
    </row>
    <row r="653" s="18" customFormat="1" ht="12.75" spans="1:10">
      <c r="A653" s="37" t="s">
        <v>226</v>
      </c>
      <c r="B653" s="348">
        <v>2503100420</v>
      </c>
      <c r="C653" s="349" t="s">
        <v>868</v>
      </c>
      <c r="D653" s="349" t="s">
        <v>825</v>
      </c>
      <c r="E653" s="349"/>
      <c r="F653" s="350" t="s">
        <v>228</v>
      </c>
      <c r="G653" s="350">
        <v>25</v>
      </c>
      <c r="H653" s="216"/>
      <c r="I653" s="350" t="s">
        <v>50</v>
      </c>
      <c r="J653" s="351"/>
    </row>
    <row r="654" s="18" customFormat="1" ht="24" spans="1:10">
      <c r="A654" s="37" t="s">
        <v>226</v>
      </c>
      <c r="B654" s="348">
        <v>250310043</v>
      </c>
      <c r="C654" s="349" t="s">
        <v>869</v>
      </c>
      <c r="D654" s="349" t="s">
        <v>824</v>
      </c>
      <c r="E654" s="349"/>
      <c r="F654" s="350" t="s">
        <v>228</v>
      </c>
      <c r="G654" s="350">
        <v>15</v>
      </c>
      <c r="H654" s="216"/>
      <c r="I654" s="350" t="s">
        <v>50</v>
      </c>
      <c r="J654" s="351"/>
    </row>
    <row r="655" s="18" customFormat="1" ht="24" spans="1:10">
      <c r="A655" s="37" t="s">
        <v>226</v>
      </c>
      <c r="B655" s="348">
        <v>2503100430</v>
      </c>
      <c r="C655" s="349" t="s">
        <v>869</v>
      </c>
      <c r="D655" s="349" t="s">
        <v>825</v>
      </c>
      <c r="E655" s="349"/>
      <c r="F655" s="350" t="s">
        <v>228</v>
      </c>
      <c r="G655" s="350">
        <v>25</v>
      </c>
      <c r="H655" s="216"/>
      <c r="I655" s="350" t="s">
        <v>50</v>
      </c>
      <c r="J655" s="351"/>
    </row>
    <row r="656" s="18" customFormat="1" ht="12.75" spans="1:10">
      <c r="A656" s="37" t="s">
        <v>226</v>
      </c>
      <c r="B656" s="348">
        <v>250310044</v>
      </c>
      <c r="C656" s="349" t="s">
        <v>870</v>
      </c>
      <c r="D656" s="349" t="s">
        <v>824</v>
      </c>
      <c r="E656" s="349"/>
      <c r="F656" s="350" t="s">
        <v>228</v>
      </c>
      <c r="G656" s="350">
        <v>15</v>
      </c>
      <c r="H656" s="216"/>
      <c r="I656" s="350" t="s">
        <v>50</v>
      </c>
      <c r="J656" s="351"/>
    </row>
    <row r="657" s="18" customFormat="1" ht="12.75" spans="1:10">
      <c r="A657" s="37" t="s">
        <v>226</v>
      </c>
      <c r="B657" s="348">
        <v>2503100440</v>
      </c>
      <c r="C657" s="349" t="s">
        <v>870</v>
      </c>
      <c r="D657" s="349" t="s">
        <v>825</v>
      </c>
      <c r="E657" s="349"/>
      <c r="F657" s="350" t="s">
        <v>228</v>
      </c>
      <c r="G657" s="350">
        <v>25</v>
      </c>
      <c r="H657" s="216"/>
      <c r="I657" s="350" t="s">
        <v>50</v>
      </c>
      <c r="J657" s="351"/>
    </row>
    <row r="658" s="18" customFormat="1" ht="12.75" spans="1:10">
      <c r="A658" s="37" t="s">
        <v>226</v>
      </c>
      <c r="B658" s="348">
        <v>250310045</v>
      </c>
      <c r="C658" s="349" t="s">
        <v>871</v>
      </c>
      <c r="D658" s="349" t="s">
        <v>824</v>
      </c>
      <c r="E658" s="349"/>
      <c r="F658" s="350" t="s">
        <v>228</v>
      </c>
      <c r="G658" s="350">
        <v>15</v>
      </c>
      <c r="H658" s="216"/>
      <c r="I658" s="350" t="s">
        <v>50</v>
      </c>
      <c r="J658" s="351"/>
    </row>
    <row r="659" s="18" customFormat="1" ht="12.75" spans="1:10">
      <c r="A659" s="37" t="s">
        <v>226</v>
      </c>
      <c r="B659" s="348">
        <v>2503100450</v>
      </c>
      <c r="C659" s="349" t="s">
        <v>871</v>
      </c>
      <c r="D659" s="349" t="s">
        <v>825</v>
      </c>
      <c r="E659" s="349"/>
      <c r="F659" s="350" t="s">
        <v>228</v>
      </c>
      <c r="G659" s="350">
        <v>25</v>
      </c>
      <c r="H659" s="216"/>
      <c r="I659" s="350" t="s">
        <v>50</v>
      </c>
      <c r="J659" s="351"/>
    </row>
    <row r="660" s="18" customFormat="1" ht="24" spans="1:10">
      <c r="A660" s="37" t="s">
        <v>226</v>
      </c>
      <c r="B660" s="348">
        <v>250310046</v>
      </c>
      <c r="C660" s="349" t="s">
        <v>872</v>
      </c>
      <c r="D660" s="349" t="s">
        <v>824</v>
      </c>
      <c r="E660" s="349"/>
      <c r="F660" s="350" t="s">
        <v>228</v>
      </c>
      <c r="G660" s="350">
        <v>15</v>
      </c>
      <c r="H660" s="216"/>
      <c r="I660" s="350" t="s">
        <v>50</v>
      </c>
      <c r="J660" s="351"/>
    </row>
    <row r="661" s="18" customFormat="1" ht="24" spans="1:10">
      <c r="A661" s="37" t="s">
        <v>226</v>
      </c>
      <c r="B661" s="348">
        <v>2503100460</v>
      </c>
      <c r="C661" s="349" t="s">
        <v>872</v>
      </c>
      <c r="D661" s="349" t="s">
        <v>825</v>
      </c>
      <c r="E661" s="349"/>
      <c r="F661" s="350" t="s">
        <v>228</v>
      </c>
      <c r="G661" s="350">
        <v>25</v>
      </c>
      <c r="H661" s="216"/>
      <c r="I661" s="350" t="s">
        <v>50</v>
      </c>
      <c r="J661" s="351"/>
    </row>
    <row r="662" s="18" customFormat="1" ht="12.75" spans="1:10">
      <c r="A662" s="37" t="s">
        <v>226</v>
      </c>
      <c r="B662" s="348">
        <v>250310047</v>
      </c>
      <c r="C662" s="349" t="s">
        <v>873</v>
      </c>
      <c r="D662" s="349" t="s">
        <v>824</v>
      </c>
      <c r="E662" s="349"/>
      <c r="F662" s="350" t="s">
        <v>228</v>
      </c>
      <c r="G662" s="350">
        <v>15</v>
      </c>
      <c r="H662" s="216"/>
      <c r="I662" s="350" t="s">
        <v>50</v>
      </c>
      <c r="J662" s="351"/>
    </row>
    <row r="663" s="18" customFormat="1" ht="12.75" spans="1:10">
      <c r="A663" s="37" t="s">
        <v>226</v>
      </c>
      <c r="B663" s="348">
        <v>2503100470</v>
      </c>
      <c r="C663" s="349" t="s">
        <v>873</v>
      </c>
      <c r="D663" s="349" t="s">
        <v>825</v>
      </c>
      <c r="E663" s="349"/>
      <c r="F663" s="350" t="s">
        <v>228</v>
      </c>
      <c r="G663" s="350">
        <v>25</v>
      </c>
      <c r="H663" s="216"/>
      <c r="I663" s="350" t="s">
        <v>50</v>
      </c>
      <c r="J663" s="351"/>
    </row>
    <row r="664" s="18" customFormat="1" ht="12.75" spans="1:10">
      <c r="A664" s="37" t="s">
        <v>226</v>
      </c>
      <c r="B664" s="348">
        <v>250310048</v>
      </c>
      <c r="C664" s="349" t="s">
        <v>874</v>
      </c>
      <c r="D664" s="349" t="s">
        <v>824</v>
      </c>
      <c r="E664" s="349"/>
      <c r="F664" s="350" t="s">
        <v>228</v>
      </c>
      <c r="G664" s="350">
        <v>15</v>
      </c>
      <c r="H664" s="216"/>
      <c r="I664" s="350" t="s">
        <v>50</v>
      </c>
      <c r="J664" s="351"/>
    </row>
    <row r="665" s="18" customFormat="1" ht="12.75" spans="1:10">
      <c r="A665" s="37" t="s">
        <v>226</v>
      </c>
      <c r="B665" s="348">
        <v>2503100480</v>
      </c>
      <c r="C665" s="349" t="s">
        <v>874</v>
      </c>
      <c r="D665" s="349" t="s">
        <v>825</v>
      </c>
      <c r="E665" s="349"/>
      <c r="F665" s="350" t="s">
        <v>228</v>
      </c>
      <c r="G665" s="350">
        <v>25</v>
      </c>
      <c r="H665" s="216"/>
      <c r="I665" s="350" t="s">
        <v>50</v>
      </c>
      <c r="J665" s="351"/>
    </row>
    <row r="666" s="18" customFormat="1" ht="12.75" spans="1:10">
      <c r="A666" s="37" t="s">
        <v>226</v>
      </c>
      <c r="B666" s="348">
        <v>250310049</v>
      </c>
      <c r="C666" s="349" t="s">
        <v>875</v>
      </c>
      <c r="D666" s="349" t="s">
        <v>824</v>
      </c>
      <c r="E666" s="349"/>
      <c r="F666" s="350" t="s">
        <v>228</v>
      </c>
      <c r="G666" s="350">
        <v>15</v>
      </c>
      <c r="H666" s="216"/>
      <c r="I666" s="350" t="s">
        <v>50</v>
      </c>
      <c r="J666" s="351"/>
    </row>
    <row r="667" s="18" customFormat="1" ht="12.75" spans="1:10">
      <c r="A667" s="37" t="s">
        <v>226</v>
      </c>
      <c r="B667" s="348">
        <v>2503100490</v>
      </c>
      <c r="C667" s="349" t="s">
        <v>875</v>
      </c>
      <c r="D667" s="349" t="s">
        <v>825</v>
      </c>
      <c r="E667" s="349"/>
      <c r="F667" s="350" t="s">
        <v>228</v>
      </c>
      <c r="G667" s="350">
        <v>25</v>
      </c>
      <c r="H667" s="216"/>
      <c r="I667" s="350" t="s">
        <v>50</v>
      </c>
      <c r="J667" s="351"/>
    </row>
    <row r="668" s="18" customFormat="1" ht="12.75" spans="1:10">
      <c r="A668" s="37" t="s">
        <v>226</v>
      </c>
      <c r="B668" s="348">
        <v>250310050</v>
      </c>
      <c r="C668" s="349" t="s">
        <v>876</v>
      </c>
      <c r="D668" s="349" t="s">
        <v>824</v>
      </c>
      <c r="E668" s="349"/>
      <c r="F668" s="350" t="s">
        <v>228</v>
      </c>
      <c r="G668" s="350">
        <v>15</v>
      </c>
      <c r="H668" s="216"/>
      <c r="I668" s="350" t="s">
        <v>50</v>
      </c>
      <c r="J668" s="351"/>
    </row>
    <row r="669" s="18" customFormat="1" ht="12.75" spans="1:10">
      <c r="A669" s="37" t="s">
        <v>226</v>
      </c>
      <c r="B669" s="348">
        <v>2503100500</v>
      </c>
      <c r="C669" s="349" t="s">
        <v>876</v>
      </c>
      <c r="D669" s="349" t="s">
        <v>825</v>
      </c>
      <c r="E669" s="349"/>
      <c r="F669" s="350" t="s">
        <v>228</v>
      </c>
      <c r="G669" s="350">
        <v>25</v>
      </c>
      <c r="H669" s="216"/>
      <c r="I669" s="350" t="s">
        <v>50</v>
      </c>
      <c r="J669" s="351"/>
    </row>
    <row r="670" s="18" customFormat="1" ht="12.75" spans="1:10">
      <c r="A670" s="37" t="s">
        <v>226</v>
      </c>
      <c r="B670" s="348">
        <v>250310051</v>
      </c>
      <c r="C670" s="349" t="s">
        <v>877</v>
      </c>
      <c r="D670" s="349"/>
      <c r="E670" s="349"/>
      <c r="F670" s="350" t="s">
        <v>228</v>
      </c>
      <c r="G670" s="350">
        <v>13</v>
      </c>
      <c r="H670" s="216"/>
      <c r="I670" s="350" t="s">
        <v>50</v>
      </c>
      <c r="J670" s="351"/>
    </row>
    <row r="671" s="18" customFormat="1" ht="12.75" spans="1:10">
      <c r="A671" s="37" t="s">
        <v>226</v>
      </c>
      <c r="B671" s="348">
        <v>250310052</v>
      </c>
      <c r="C671" s="349" t="s">
        <v>878</v>
      </c>
      <c r="D671" s="349"/>
      <c r="E671" s="349"/>
      <c r="F671" s="350" t="s">
        <v>228</v>
      </c>
      <c r="G671" s="350">
        <v>13</v>
      </c>
      <c r="H671" s="216"/>
      <c r="I671" s="350" t="s">
        <v>50</v>
      </c>
      <c r="J671" s="351"/>
    </row>
    <row r="672" s="18" customFormat="1" ht="72" spans="1:10">
      <c r="A672" s="37" t="s">
        <v>226</v>
      </c>
      <c r="B672" s="348">
        <v>250310053</v>
      </c>
      <c r="C672" s="349" t="s">
        <v>879</v>
      </c>
      <c r="D672" s="349" t="s">
        <v>880</v>
      </c>
      <c r="E672" s="349"/>
      <c r="F672" s="350" t="s">
        <v>228</v>
      </c>
      <c r="G672" s="350">
        <v>45</v>
      </c>
      <c r="H672" s="216" t="s">
        <v>881</v>
      </c>
      <c r="I672" s="350" t="s">
        <v>34</v>
      </c>
      <c r="J672" s="351"/>
    </row>
    <row r="673" s="18" customFormat="1" ht="12.75" spans="1:10">
      <c r="A673" s="37" t="s">
        <v>226</v>
      </c>
      <c r="B673" s="348">
        <v>250310054</v>
      </c>
      <c r="C673" s="349" t="s">
        <v>882</v>
      </c>
      <c r="D673" s="349"/>
      <c r="E673" s="349"/>
      <c r="F673" s="350" t="s">
        <v>228</v>
      </c>
      <c r="G673" s="350">
        <v>112.7</v>
      </c>
      <c r="H673" s="216"/>
      <c r="I673" s="350" t="s">
        <v>50</v>
      </c>
      <c r="J673" s="351"/>
    </row>
    <row r="674" s="18" customFormat="1" ht="12.75" spans="1:10">
      <c r="A674" s="37" t="s">
        <v>226</v>
      </c>
      <c r="B674" s="348">
        <v>2503100541</v>
      </c>
      <c r="C674" s="349" t="s">
        <v>883</v>
      </c>
      <c r="D674" s="349"/>
      <c r="E674" s="349"/>
      <c r="F674" s="350" t="s">
        <v>49</v>
      </c>
      <c r="G674" s="350">
        <v>151.5</v>
      </c>
      <c r="H674" s="216"/>
      <c r="I674" s="350" t="s">
        <v>50</v>
      </c>
      <c r="J674" s="351"/>
    </row>
    <row r="675" s="18" customFormat="1" ht="24" spans="1:10">
      <c r="A675" s="37" t="s">
        <v>226</v>
      </c>
      <c r="B675" s="348">
        <v>250310057</v>
      </c>
      <c r="C675" s="349" t="s">
        <v>884</v>
      </c>
      <c r="D675" s="349"/>
      <c r="E675" s="349"/>
      <c r="F675" s="350" t="s">
        <v>228</v>
      </c>
      <c r="G675" s="350">
        <v>43.3</v>
      </c>
      <c r="H675" s="216"/>
      <c r="I675" s="350" t="s">
        <v>50</v>
      </c>
      <c r="J675" s="351"/>
    </row>
    <row r="676" s="18" customFormat="1" ht="12.75" spans="1:10">
      <c r="A676" s="37" t="s">
        <v>226</v>
      </c>
      <c r="B676" s="348">
        <v>250310058</v>
      </c>
      <c r="C676" s="349" t="s">
        <v>885</v>
      </c>
      <c r="D676" s="349"/>
      <c r="E676" s="349"/>
      <c r="F676" s="350" t="s">
        <v>228</v>
      </c>
      <c r="G676" s="350">
        <v>43.3</v>
      </c>
      <c r="H676" s="216"/>
      <c r="I676" s="350" t="s">
        <v>50</v>
      </c>
      <c r="J676" s="351"/>
    </row>
    <row r="677" s="18" customFormat="1" ht="12.75" spans="1:10">
      <c r="A677" s="37" t="s">
        <v>226</v>
      </c>
      <c r="B677" s="348">
        <v>250310059</v>
      </c>
      <c r="C677" s="349" t="s">
        <v>886</v>
      </c>
      <c r="D677" s="349"/>
      <c r="E677" s="349"/>
      <c r="F677" s="350" t="s">
        <v>228</v>
      </c>
      <c r="G677" s="350">
        <v>23.5</v>
      </c>
      <c r="H677" s="216"/>
      <c r="I677" s="350" t="s">
        <v>50</v>
      </c>
      <c r="J677" s="351"/>
    </row>
    <row r="678" s="18" customFormat="1" ht="12.75" spans="1:10">
      <c r="A678" s="37" t="s">
        <v>226</v>
      </c>
      <c r="B678" s="348">
        <v>250310060</v>
      </c>
      <c r="C678" s="349" t="s">
        <v>887</v>
      </c>
      <c r="D678" s="349"/>
      <c r="E678" s="349"/>
      <c r="F678" s="350" t="s">
        <v>228</v>
      </c>
      <c r="G678" s="350">
        <v>33.6</v>
      </c>
      <c r="H678" s="216"/>
      <c r="I678" s="350" t="s">
        <v>50</v>
      </c>
      <c r="J678" s="351"/>
    </row>
    <row r="679" s="18" customFormat="1" ht="24" spans="1:10">
      <c r="A679" s="37" t="s">
        <v>226</v>
      </c>
      <c r="B679" s="348">
        <v>250310067</v>
      </c>
      <c r="C679" s="362" t="s">
        <v>888</v>
      </c>
      <c r="D679" s="362"/>
      <c r="E679" s="362"/>
      <c r="F679" s="348" t="s">
        <v>49</v>
      </c>
      <c r="G679" s="350">
        <v>45</v>
      </c>
      <c r="H679" s="216" t="s">
        <v>889</v>
      </c>
      <c r="I679" s="350" t="s">
        <v>34</v>
      </c>
      <c r="J679" s="351"/>
    </row>
    <row r="680" s="18" customFormat="1" ht="12.75" spans="1:10">
      <c r="A680" s="37" t="s">
        <v>226</v>
      </c>
      <c r="B680" s="348">
        <v>250310068</v>
      </c>
      <c r="C680" s="362" t="s">
        <v>890</v>
      </c>
      <c r="D680" s="362"/>
      <c r="E680" s="362"/>
      <c r="F680" s="348" t="s">
        <v>49</v>
      </c>
      <c r="G680" s="350">
        <v>45</v>
      </c>
      <c r="H680" s="216" t="s">
        <v>889</v>
      </c>
      <c r="I680" s="350" t="s">
        <v>34</v>
      </c>
      <c r="J680" s="351"/>
    </row>
    <row r="681" s="18" customFormat="1" ht="24" spans="1:10">
      <c r="A681" s="37" t="s">
        <v>226</v>
      </c>
      <c r="B681" s="348">
        <v>250310069</v>
      </c>
      <c r="C681" s="362" t="s">
        <v>891</v>
      </c>
      <c r="D681" s="362"/>
      <c r="E681" s="362"/>
      <c r="F681" s="348" t="s">
        <v>49</v>
      </c>
      <c r="G681" s="350">
        <v>45</v>
      </c>
      <c r="H681" s="216" t="s">
        <v>889</v>
      </c>
      <c r="I681" s="350" t="s">
        <v>34</v>
      </c>
      <c r="J681" s="351"/>
    </row>
    <row r="682" s="18" customFormat="1" ht="24" spans="1:10">
      <c r="A682" s="37" t="s">
        <v>226</v>
      </c>
      <c r="B682" s="348">
        <v>250310070</v>
      </c>
      <c r="C682" s="362" t="s">
        <v>892</v>
      </c>
      <c r="D682" s="362"/>
      <c r="E682" s="362"/>
      <c r="F682" s="348" t="s">
        <v>49</v>
      </c>
      <c r="G682" s="350">
        <v>45</v>
      </c>
      <c r="H682" s="216" t="s">
        <v>889</v>
      </c>
      <c r="I682" s="350" t="s">
        <v>34</v>
      </c>
      <c r="J682" s="351"/>
    </row>
    <row r="683" s="18" customFormat="1" ht="24" spans="1:10">
      <c r="A683" s="37" t="s">
        <v>226</v>
      </c>
      <c r="B683" s="348">
        <v>250310071</v>
      </c>
      <c r="C683" s="362" t="s">
        <v>893</v>
      </c>
      <c r="D683" s="362"/>
      <c r="E683" s="362"/>
      <c r="F683" s="348" t="s">
        <v>49</v>
      </c>
      <c r="G683" s="350">
        <v>45</v>
      </c>
      <c r="H683" s="216" t="s">
        <v>889</v>
      </c>
      <c r="I683" s="350" t="s">
        <v>34</v>
      </c>
      <c r="J683" s="351"/>
    </row>
    <row r="684" s="18" customFormat="1" ht="12.75" spans="1:10">
      <c r="A684" s="37" t="s">
        <v>226</v>
      </c>
      <c r="B684" s="348">
        <v>250310072</v>
      </c>
      <c r="C684" s="349" t="s">
        <v>894</v>
      </c>
      <c r="D684" s="349"/>
      <c r="E684" s="349"/>
      <c r="F684" s="350" t="s">
        <v>49</v>
      </c>
      <c r="G684" s="350">
        <v>35.7</v>
      </c>
      <c r="H684" s="216"/>
      <c r="I684" s="350" t="s">
        <v>24</v>
      </c>
      <c r="J684" s="351"/>
    </row>
    <row r="685" s="18" customFormat="1" ht="60" spans="1:10">
      <c r="A685" s="37" t="s">
        <v>226</v>
      </c>
      <c r="B685" s="348">
        <v>250310073</v>
      </c>
      <c r="C685" s="349" t="s">
        <v>895</v>
      </c>
      <c r="D685" s="349" t="s">
        <v>731</v>
      </c>
      <c r="E685" s="349"/>
      <c r="F685" s="350" t="s">
        <v>49</v>
      </c>
      <c r="G685" s="350">
        <v>77</v>
      </c>
      <c r="H685" s="216"/>
      <c r="I685" s="350" t="s">
        <v>34</v>
      </c>
      <c r="J685" s="351"/>
    </row>
    <row r="686" s="18" customFormat="1" ht="24" spans="1:10">
      <c r="A686" s="37" t="s">
        <v>226</v>
      </c>
      <c r="B686" s="348" t="s">
        <v>896</v>
      </c>
      <c r="C686" s="349" t="s">
        <v>897</v>
      </c>
      <c r="D686" s="349" t="s">
        <v>458</v>
      </c>
      <c r="E686" s="349"/>
      <c r="F686" s="350" t="s">
        <v>49</v>
      </c>
      <c r="G686" s="350">
        <v>39</v>
      </c>
      <c r="H686" s="216"/>
      <c r="I686" s="350" t="s">
        <v>34</v>
      </c>
      <c r="J686" s="351"/>
    </row>
    <row r="687" s="18" customFormat="1" ht="12.75" spans="1:10">
      <c r="A687" s="37" t="s">
        <v>226</v>
      </c>
      <c r="B687" s="348" t="s">
        <v>898</v>
      </c>
      <c r="C687" s="349" t="s">
        <v>899</v>
      </c>
      <c r="D687" s="349" t="s">
        <v>900</v>
      </c>
      <c r="E687" s="349"/>
      <c r="F687" s="350" t="s">
        <v>49</v>
      </c>
      <c r="G687" s="350">
        <v>73</v>
      </c>
      <c r="H687" s="216"/>
      <c r="I687" s="350" t="s">
        <v>34</v>
      </c>
      <c r="J687" s="351"/>
    </row>
    <row r="688" s="18" customFormat="1" ht="12.75" spans="1:10">
      <c r="A688" s="37" t="s">
        <v>226</v>
      </c>
      <c r="B688" s="348" t="s">
        <v>901</v>
      </c>
      <c r="C688" s="349" t="s">
        <v>902</v>
      </c>
      <c r="D688" s="349"/>
      <c r="E688" s="349"/>
      <c r="F688" s="350" t="s">
        <v>49</v>
      </c>
      <c r="G688" s="350">
        <v>108.1</v>
      </c>
      <c r="H688" s="216"/>
      <c r="I688" s="350" t="s">
        <v>34</v>
      </c>
      <c r="J688" s="351"/>
    </row>
    <row r="689" s="18" customFormat="1" ht="12.75" spans="1:10">
      <c r="A689" s="37" t="s">
        <v>226</v>
      </c>
      <c r="B689" s="348" t="s">
        <v>903</v>
      </c>
      <c r="C689" s="349" t="s">
        <v>904</v>
      </c>
      <c r="D689" s="349"/>
      <c r="E689" s="349"/>
      <c r="F689" s="350" t="s">
        <v>49</v>
      </c>
      <c r="G689" s="350">
        <v>108.1</v>
      </c>
      <c r="H689" s="216"/>
      <c r="I689" s="350" t="s">
        <v>34</v>
      </c>
      <c r="J689" s="351"/>
    </row>
    <row r="690" s="18" customFormat="1" ht="12.75" spans="1:10">
      <c r="A690" s="37" t="s">
        <v>226</v>
      </c>
      <c r="B690" s="348" t="s">
        <v>905</v>
      </c>
      <c r="C690" s="362" t="s">
        <v>906</v>
      </c>
      <c r="D690" s="362"/>
      <c r="E690" s="362"/>
      <c r="F690" s="348" t="s">
        <v>49</v>
      </c>
      <c r="G690" s="350">
        <v>45</v>
      </c>
      <c r="H690" s="216"/>
      <c r="I690" s="350" t="s">
        <v>50</v>
      </c>
      <c r="J690" s="351"/>
    </row>
    <row r="691" s="18" customFormat="1" ht="24" spans="1:10">
      <c r="A691" s="37" t="s">
        <v>226</v>
      </c>
      <c r="B691" s="348" t="s">
        <v>907</v>
      </c>
      <c r="C691" s="362" t="s">
        <v>908</v>
      </c>
      <c r="D691" s="362" t="s">
        <v>909</v>
      </c>
      <c r="E691" s="362"/>
      <c r="F691" s="348" t="s">
        <v>49</v>
      </c>
      <c r="G691" s="350">
        <v>45</v>
      </c>
      <c r="H691" s="216"/>
      <c r="I691" s="350" t="s">
        <v>34</v>
      </c>
      <c r="J691" s="351"/>
    </row>
    <row r="692" s="18" customFormat="1" ht="12.75" spans="1:10">
      <c r="A692" s="37" t="s">
        <v>226</v>
      </c>
      <c r="B692" s="348" t="s">
        <v>910</v>
      </c>
      <c r="C692" s="362" t="s">
        <v>911</v>
      </c>
      <c r="D692" s="362" t="s">
        <v>889</v>
      </c>
      <c r="E692" s="362"/>
      <c r="F692" s="348" t="s">
        <v>49</v>
      </c>
      <c r="G692" s="350">
        <v>45</v>
      </c>
      <c r="H692" s="216"/>
      <c r="I692" s="350" t="s">
        <v>50</v>
      </c>
      <c r="J692" s="351"/>
    </row>
    <row r="693" s="18" customFormat="1" ht="12.75" spans="1:10">
      <c r="A693" s="37"/>
      <c r="B693" s="348">
        <v>250311</v>
      </c>
      <c r="C693" s="349" t="s">
        <v>912</v>
      </c>
      <c r="D693" s="349"/>
      <c r="E693" s="349"/>
      <c r="F693" s="350"/>
      <c r="G693" s="350"/>
      <c r="H693" s="216"/>
      <c r="I693" s="350" t="s">
        <v>41</v>
      </c>
      <c r="J693" s="351"/>
    </row>
    <row r="694" s="18" customFormat="1" ht="12.75" spans="1:10">
      <c r="A694" s="37" t="s">
        <v>226</v>
      </c>
      <c r="B694" s="348">
        <v>250311001</v>
      </c>
      <c r="C694" s="349" t="s">
        <v>913</v>
      </c>
      <c r="D694" s="349"/>
      <c r="E694" s="349"/>
      <c r="F694" s="350" t="s">
        <v>228</v>
      </c>
      <c r="G694" s="350">
        <v>10</v>
      </c>
      <c r="H694" s="216"/>
      <c r="I694" s="350" t="s">
        <v>50</v>
      </c>
      <c r="J694" s="351"/>
    </row>
    <row r="695" s="18" customFormat="1" ht="24" spans="1:10">
      <c r="A695" s="37" t="s">
        <v>226</v>
      </c>
      <c r="B695" s="348">
        <v>250311002</v>
      </c>
      <c r="C695" s="349" t="s">
        <v>914</v>
      </c>
      <c r="D695" s="349"/>
      <c r="E695" s="349"/>
      <c r="F695" s="350" t="s">
        <v>228</v>
      </c>
      <c r="G695" s="350">
        <v>10</v>
      </c>
      <c r="H695" s="216" t="s">
        <v>915</v>
      </c>
      <c r="I695" s="350" t="s">
        <v>50</v>
      </c>
      <c r="J695" s="351"/>
    </row>
    <row r="696" s="18" customFormat="1" ht="24" spans="1:10">
      <c r="A696" s="37" t="s">
        <v>226</v>
      </c>
      <c r="B696" s="348">
        <v>250311003</v>
      </c>
      <c r="C696" s="349" t="s">
        <v>916</v>
      </c>
      <c r="D696" s="349"/>
      <c r="E696" s="349"/>
      <c r="F696" s="350" t="s">
        <v>228</v>
      </c>
      <c r="G696" s="350">
        <v>10</v>
      </c>
      <c r="H696" s="216" t="s">
        <v>915</v>
      </c>
      <c r="I696" s="350" t="s">
        <v>50</v>
      </c>
      <c r="J696" s="351"/>
    </row>
    <row r="697" s="18" customFormat="1" ht="24" spans="1:10">
      <c r="A697" s="37" t="s">
        <v>226</v>
      </c>
      <c r="B697" s="348">
        <v>250311004</v>
      </c>
      <c r="C697" s="349" t="s">
        <v>917</v>
      </c>
      <c r="D697" s="349"/>
      <c r="E697" s="349"/>
      <c r="F697" s="350" t="s">
        <v>228</v>
      </c>
      <c r="G697" s="350">
        <v>10</v>
      </c>
      <c r="H697" s="216" t="s">
        <v>915</v>
      </c>
      <c r="I697" s="350" t="s">
        <v>50</v>
      </c>
      <c r="J697" s="351"/>
    </row>
    <row r="698" s="18" customFormat="1" ht="24" spans="1:10">
      <c r="A698" s="37" t="s">
        <v>226</v>
      </c>
      <c r="B698" s="348">
        <v>250311005</v>
      </c>
      <c r="C698" s="349" t="s">
        <v>918</v>
      </c>
      <c r="D698" s="349"/>
      <c r="E698" s="349"/>
      <c r="F698" s="350" t="s">
        <v>228</v>
      </c>
      <c r="G698" s="350">
        <v>58.2</v>
      </c>
      <c r="H698" s="216"/>
      <c r="I698" s="350" t="s">
        <v>50</v>
      </c>
      <c r="J698" s="351"/>
    </row>
    <row r="699" s="18" customFormat="1" ht="24" spans="1:10">
      <c r="A699" s="37" t="s">
        <v>226</v>
      </c>
      <c r="B699" s="348">
        <v>250311006</v>
      </c>
      <c r="C699" s="349" t="s">
        <v>919</v>
      </c>
      <c r="D699" s="349"/>
      <c r="E699" s="349"/>
      <c r="F699" s="350" t="s">
        <v>228</v>
      </c>
      <c r="G699" s="350">
        <v>63</v>
      </c>
      <c r="H699" s="216"/>
      <c r="I699" s="350" t="s">
        <v>50</v>
      </c>
      <c r="J699" s="351"/>
    </row>
    <row r="700" s="18" customFormat="1" ht="24" spans="1:10">
      <c r="A700" s="37" t="s">
        <v>226</v>
      </c>
      <c r="B700" s="348">
        <v>250311007</v>
      </c>
      <c r="C700" s="349" t="s">
        <v>920</v>
      </c>
      <c r="D700" s="349"/>
      <c r="E700" s="349"/>
      <c r="F700" s="350" t="s">
        <v>228</v>
      </c>
      <c r="G700" s="350">
        <v>58.2</v>
      </c>
      <c r="H700" s="216"/>
      <c r="I700" s="350" t="s">
        <v>50</v>
      </c>
      <c r="J700" s="351"/>
    </row>
    <row r="701" s="18" customFormat="1" ht="24" spans="1:10">
      <c r="A701" s="37" t="s">
        <v>226</v>
      </c>
      <c r="B701" s="348">
        <v>250311008</v>
      </c>
      <c r="C701" s="362" t="s">
        <v>921</v>
      </c>
      <c r="D701" s="362"/>
      <c r="E701" s="362"/>
      <c r="F701" s="348" t="s">
        <v>49</v>
      </c>
      <c r="G701" s="350">
        <v>100</v>
      </c>
      <c r="H701" s="216" t="s">
        <v>889</v>
      </c>
      <c r="I701" s="350" t="s">
        <v>34</v>
      </c>
      <c r="J701" s="351"/>
    </row>
    <row r="702" s="18" customFormat="1" ht="12.75" spans="1:10">
      <c r="A702" s="37" t="s">
        <v>226</v>
      </c>
      <c r="B702" s="348">
        <v>250311009</v>
      </c>
      <c r="C702" s="362" t="s">
        <v>922</v>
      </c>
      <c r="D702" s="362"/>
      <c r="E702" s="362"/>
      <c r="F702" s="348" t="s">
        <v>49</v>
      </c>
      <c r="G702" s="350">
        <v>45</v>
      </c>
      <c r="H702" s="216" t="s">
        <v>889</v>
      </c>
      <c r="I702" s="350" t="s">
        <v>34</v>
      </c>
      <c r="J702" s="351"/>
    </row>
    <row r="703" s="18" customFormat="1" ht="12.75" spans="1:10">
      <c r="A703" s="37"/>
      <c r="B703" s="348">
        <v>2504</v>
      </c>
      <c r="C703" s="349" t="s">
        <v>923</v>
      </c>
      <c r="D703" s="349"/>
      <c r="E703" s="349"/>
      <c r="F703" s="350"/>
      <c r="G703" s="350"/>
      <c r="H703" s="216"/>
      <c r="I703" s="350" t="s">
        <v>41</v>
      </c>
      <c r="J703" s="351"/>
    </row>
    <row r="704" s="18" customFormat="1" ht="12.75" spans="1:10">
      <c r="A704" s="37"/>
      <c r="B704" s="348">
        <v>250401</v>
      </c>
      <c r="C704" s="349" t="s">
        <v>924</v>
      </c>
      <c r="D704" s="349"/>
      <c r="E704" s="349"/>
      <c r="F704" s="350"/>
      <c r="G704" s="350"/>
      <c r="H704" s="216"/>
      <c r="I704" s="350" t="s">
        <v>41</v>
      </c>
      <c r="J704" s="351"/>
    </row>
    <row r="705" s="18" customFormat="1" ht="12.75" spans="1:10">
      <c r="A705" s="37" t="s">
        <v>226</v>
      </c>
      <c r="B705" s="348">
        <v>250401001</v>
      </c>
      <c r="C705" s="349" t="s">
        <v>925</v>
      </c>
      <c r="D705" s="349"/>
      <c r="E705" s="349"/>
      <c r="F705" s="350" t="s">
        <v>228</v>
      </c>
      <c r="G705" s="350">
        <v>15</v>
      </c>
      <c r="H705" s="216"/>
      <c r="I705" s="350" t="s">
        <v>50</v>
      </c>
      <c r="J705" s="351"/>
    </row>
    <row r="706" s="18" customFormat="1" ht="12.75" spans="1:10">
      <c r="A706" s="37" t="s">
        <v>226</v>
      </c>
      <c r="B706" s="348">
        <v>250401002</v>
      </c>
      <c r="C706" s="349" t="s">
        <v>926</v>
      </c>
      <c r="D706" s="349"/>
      <c r="E706" s="349"/>
      <c r="F706" s="350" t="s">
        <v>228</v>
      </c>
      <c r="G706" s="350">
        <v>10</v>
      </c>
      <c r="H706" s="216"/>
      <c r="I706" s="350" t="s">
        <v>50</v>
      </c>
      <c r="J706" s="351"/>
    </row>
    <row r="707" s="18" customFormat="1" ht="12.75" spans="1:10">
      <c r="A707" s="37" t="s">
        <v>226</v>
      </c>
      <c r="B707" s="348">
        <v>250401003</v>
      </c>
      <c r="C707" s="349" t="s">
        <v>927</v>
      </c>
      <c r="D707" s="349"/>
      <c r="E707" s="349"/>
      <c r="F707" s="350" t="s">
        <v>228</v>
      </c>
      <c r="G707" s="350">
        <v>10</v>
      </c>
      <c r="H707" s="216"/>
      <c r="I707" s="350" t="s">
        <v>50</v>
      </c>
      <c r="J707" s="351"/>
    </row>
    <row r="708" s="18" customFormat="1" ht="24" spans="1:10">
      <c r="A708" s="37" t="s">
        <v>226</v>
      </c>
      <c r="B708" s="348">
        <v>250401004</v>
      </c>
      <c r="C708" s="349" t="s">
        <v>928</v>
      </c>
      <c r="D708" s="349"/>
      <c r="E708" s="349"/>
      <c r="F708" s="350" t="s">
        <v>228</v>
      </c>
      <c r="G708" s="350">
        <v>20</v>
      </c>
      <c r="H708" s="216"/>
      <c r="I708" s="350" t="s">
        <v>50</v>
      </c>
      <c r="J708" s="351"/>
    </row>
    <row r="709" s="18" customFormat="1" ht="12.75" spans="1:10">
      <c r="A709" s="37" t="s">
        <v>226</v>
      </c>
      <c r="B709" s="348">
        <v>250401005</v>
      </c>
      <c r="C709" s="349" t="s">
        <v>929</v>
      </c>
      <c r="D709" s="349"/>
      <c r="E709" s="349"/>
      <c r="F709" s="350" t="s">
        <v>228</v>
      </c>
      <c r="G709" s="350">
        <v>16</v>
      </c>
      <c r="H709" s="216"/>
      <c r="I709" s="350" t="s">
        <v>50</v>
      </c>
      <c r="J709" s="351"/>
    </row>
    <row r="710" s="18" customFormat="1" ht="12.75" spans="1:10">
      <c r="A710" s="37" t="s">
        <v>226</v>
      </c>
      <c r="B710" s="348">
        <v>250401006</v>
      </c>
      <c r="C710" s="349" t="s">
        <v>930</v>
      </c>
      <c r="D710" s="349"/>
      <c r="E710" s="349"/>
      <c r="F710" s="350" t="s">
        <v>228</v>
      </c>
      <c r="G710" s="350">
        <v>9</v>
      </c>
      <c r="H710" s="216"/>
      <c r="I710" s="350" t="s">
        <v>50</v>
      </c>
      <c r="J710" s="351"/>
    </row>
    <row r="711" s="18" customFormat="1" ht="12.75" spans="1:10">
      <c r="A711" s="37" t="s">
        <v>226</v>
      </c>
      <c r="B711" s="348">
        <v>250401007</v>
      </c>
      <c r="C711" s="349" t="s">
        <v>931</v>
      </c>
      <c r="D711" s="349"/>
      <c r="E711" s="349"/>
      <c r="F711" s="350" t="s">
        <v>228</v>
      </c>
      <c r="G711" s="350">
        <v>9</v>
      </c>
      <c r="H711" s="216"/>
      <c r="I711" s="350" t="s">
        <v>50</v>
      </c>
      <c r="J711" s="351"/>
    </row>
    <row r="712" s="18" customFormat="1" ht="12.75" spans="1:10">
      <c r="A712" s="37" t="s">
        <v>226</v>
      </c>
      <c r="B712" s="348">
        <v>250401008</v>
      </c>
      <c r="C712" s="349" t="s">
        <v>932</v>
      </c>
      <c r="D712" s="349"/>
      <c r="E712" s="349"/>
      <c r="F712" s="350" t="s">
        <v>228</v>
      </c>
      <c r="G712" s="350">
        <v>9</v>
      </c>
      <c r="H712" s="216"/>
      <c r="I712" s="350" t="s">
        <v>50</v>
      </c>
      <c r="J712" s="351"/>
    </row>
    <row r="713" s="18" customFormat="1" ht="12.75" spans="1:10">
      <c r="A713" s="37" t="s">
        <v>226</v>
      </c>
      <c r="B713" s="348">
        <v>250401009</v>
      </c>
      <c r="C713" s="349" t="s">
        <v>933</v>
      </c>
      <c r="D713" s="349"/>
      <c r="E713" s="349"/>
      <c r="F713" s="350" t="s">
        <v>228</v>
      </c>
      <c r="G713" s="350">
        <v>9</v>
      </c>
      <c r="H713" s="216"/>
      <c r="I713" s="350" t="s">
        <v>50</v>
      </c>
      <c r="J713" s="351"/>
    </row>
    <row r="714" s="18" customFormat="1" ht="12.75" spans="1:10">
      <c r="A714" s="37" t="s">
        <v>226</v>
      </c>
      <c r="B714" s="348">
        <v>250401010</v>
      </c>
      <c r="C714" s="349" t="s">
        <v>934</v>
      </c>
      <c r="D714" s="349"/>
      <c r="E714" s="349"/>
      <c r="F714" s="350" t="s">
        <v>228</v>
      </c>
      <c r="G714" s="350">
        <v>9</v>
      </c>
      <c r="H714" s="216"/>
      <c r="I714" s="350" t="s">
        <v>50</v>
      </c>
      <c r="J714" s="351"/>
    </row>
    <row r="715" s="18" customFormat="1" ht="24" spans="1:10">
      <c r="A715" s="37" t="s">
        <v>226</v>
      </c>
      <c r="B715" s="348">
        <v>250401011</v>
      </c>
      <c r="C715" s="349" t="s">
        <v>935</v>
      </c>
      <c r="D715" s="349"/>
      <c r="E715" s="349"/>
      <c r="F715" s="350" t="s">
        <v>228</v>
      </c>
      <c r="G715" s="350">
        <v>18</v>
      </c>
      <c r="H715" s="216"/>
      <c r="I715" s="350" t="s">
        <v>50</v>
      </c>
      <c r="J715" s="351"/>
    </row>
    <row r="716" s="18" customFormat="1" ht="12.75" spans="1:10">
      <c r="A716" s="37" t="s">
        <v>226</v>
      </c>
      <c r="B716" s="348">
        <v>250401012</v>
      </c>
      <c r="C716" s="349" t="s">
        <v>936</v>
      </c>
      <c r="D716" s="349"/>
      <c r="E716" s="349"/>
      <c r="F716" s="350" t="s">
        <v>228</v>
      </c>
      <c r="G716" s="350">
        <v>18</v>
      </c>
      <c r="H716" s="216"/>
      <c r="I716" s="350" t="s">
        <v>50</v>
      </c>
      <c r="J716" s="351"/>
    </row>
    <row r="717" s="18" customFormat="1" ht="12.75" spans="1:10">
      <c r="A717" s="37" t="s">
        <v>226</v>
      </c>
      <c r="B717" s="348">
        <v>250401013</v>
      </c>
      <c r="C717" s="349" t="s">
        <v>937</v>
      </c>
      <c r="D717" s="349"/>
      <c r="E717" s="349"/>
      <c r="F717" s="350" t="s">
        <v>228</v>
      </c>
      <c r="G717" s="350">
        <v>25</v>
      </c>
      <c r="H717" s="216" t="s">
        <v>938</v>
      </c>
      <c r="I717" s="350" t="s">
        <v>50</v>
      </c>
      <c r="J717" s="351"/>
    </row>
    <row r="718" s="18" customFormat="1" ht="12.75" spans="1:10">
      <c r="A718" s="37" t="s">
        <v>226</v>
      </c>
      <c r="B718" s="348">
        <v>250401014</v>
      </c>
      <c r="C718" s="349" t="s">
        <v>939</v>
      </c>
      <c r="D718" s="349"/>
      <c r="E718" s="349"/>
      <c r="F718" s="350" t="s">
        <v>228</v>
      </c>
      <c r="G718" s="350">
        <v>13</v>
      </c>
      <c r="H718" s="216" t="s">
        <v>940</v>
      </c>
      <c r="I718" s="350" t="s">
        <v>50</v>
      </c>
      <c r="J718" s="351"/>
    </row>
    <row r="719" s="18" customFormat="1" ht="12.75" spans="1:10">
      <c r="A719" s="37" t="s">
        <v>226</v>
      </c>
      <c r="B719" s="348">
        <v>250401015</v>
      </c>
      <c r="C719" s="349" t="s">
        <v>941</v>
      </c>
      <c r="D719" s="349"/>
      <c r="E719" s="349"/>
      <c r="F719" s="350" t="s">
        <v>228</v>
      </c>
      <c r="G719" s="350">
        <v>9</v>
      </c>
      <c r="H719" s="216"/>
      <c r="I719" s="350" t="s">
        <v>34</v>
      </c>
      <c r="J719" s="351"/>
    </row>
    <row r="720" s="18" customFormat="1" ht="12.75" spans="1:10">
      <c r="A720" s="37" t="s">
        <v>226</v>
      </c>
      <c r="B720" s="348">
        <v>250401016</v>
      </c>
      <c r="C720" s="349" t="s">
        <v>942</v>
      </c>
      <c r="D720" s="349"/>
      <c r="E720" s="349"/>
      <c r="F720" s="350" t="s">
        <v>228</v>
      </c>
      <c r="G720" s="350">
        <v>13</v>
      </c>
      <c r="H720" s="216"/>
      <c r="I720" s="350" t="s">
        <v>50</v>
      </c>
      <c r="J720" s="351"/>
    </row>
    <row r="721" s="18" customFormat="1" ht="12.75" spans="1:10">
      <c r="A721" s="37" t="s">
        <v>226</v>
      </c>
      <c r="B721" s="348">
        <v>250401017</v>
      </c>
      <c r="C721" s="349" t="s">
        <v>943</v>
      </c>
      <c r="D721" s="349"/>
      <c r="E721" s="349"/>
      <c r="F721" s="350" t="s">
        <v>228</v>
      </c>
      <c r="G721" s="350">
        <v>13</v>
      </c>
      <c r="H721" s="216"/>
      <c r="I721" s="350" t="s">
        <v>50</v>
      </c>
      <c r="J721" s="351"/>
    </row>
    <row r="722" s="18" customFormat="1" ht="12.75" spans="1:10">
      <c r="A722" s="37" t="s">
        <v>226</v>
      </c>
      <c r="B722" s="348">
        <v>250401018</v>
      </c>
      <c r="C722" s="349" t="s">
        <v>944</v>
      </c>
      <c r="D722" s="349"/>
      <c r="E722" s="349"/>
      <c r="F722" s="350" t="s">
        <v>228</v>
      </c>
      <c r="G722" s="350">
        <v>9</v>
      </c>
      <c r="H722" s="216"/>
      <c r="I722" s="350" t="s">
        <v>50</v>
      </c>
      <c r="J722" s="351"/>
    </row>
    <row r="723" s="18" customFormat="1" ht="12.75" spans="1:10">
      <c r="A723" s="37" t="s">
        <v>226</v>
      </c>
      <c r="B723" s="348">
        <v>250401019</v>
      </c>
      <c r="C723" s="349" t="s">
        <v>945</v>
      </c>
      <c r="D723" s="349"/>
      <c r="E723" s="349"/>
      <c r="F723" s="350" t="s">
        <v>228</v>
      </c>
      <c r="G723" s="350">
        <v>13</v>
      </c>
      <c r="H723" s="216"/>
      <c r="I723" s="350" t="s">
        <v>50</v>
      </c>
      <c r="J723" s="351"/>
    </row>
    <row r="724" s="18" customFormat="1" ht="12.75" spans="1:10">
      <c r="A724" s="37" t="s">
        <v>226</v>
      </c>
      <c r="B724" s="348">
        <v>250401020</v>
      </c>
      <c r="C724" s="349" t="s">
        <v>946</v>
      </c>
      <c r="D724" s="349" t="s">
        <v>947</v>
      </c>
      <c r="E724" s="349"/>
      <c r="F724" s="350" t="s">
        <v>228</v>
      </c>
      <c r="G724" s="350">
        <v>13</v>
      </c>
      <c r="H724" s="216"/>
      <c r="I724" s="350" t="s">
        <v>50</v>
      </c>
      <c r="J724" s="351"/>
    </row>
    <row r="725" s="18" customFormat="1" ht="12.75" spans="1:10">
      <c r="A725" s="37" t="s">
        <v>226</v>
      </c>
      <c r="B725" s="348">
        <v>250401021</v>
      </c>
      <c r="C725" s="349" t="s">
        <v>948</v>
      </c>
      <c r="D725" s="349"/>
      <c r="E725" s="349"/>
      <c r="F725" s="350" t="s">
        <v>228</v>
      </c>
      <c r="G725" s="350">
        <v>13</v>
      </c>
      <c r="H725" s="216"/>
      <c r="I725" s="350" t="s">
        <v>50</v>
      </c>
      <c r="J725" s="351"/>
    </row>
    <row r="726" s="18" customFormat="1" ht="12.75" spans="1:10">
      <c r="A726" s="37" t="s">
        <v>226</v>
      </c>
      <c r="B726" s="348">
        <v>250401022</v>
      </c>
      <c r="C726" s="349" t="s">
        <v>949</v>
      </c>
      <c r="D726" s="349"/>
      <c r="E726" s="349"/>
      <c r="F726" s="350" t="s">
        <v>228</v>
      </c>
      <c r="G726" s="350">
        <v>13</v>
      </c>
      <c r="H726" s="216"/>
      <c r="I726" s="350" t="s">
        <v>50</v>
      </c>
      <c r="J726" s="351"/>
    </row>
    <row r="727" s="18" customFormat="1" ht="12.75" spans="1:10">
      <c r="A727" s="37" t="s">
        <v>226</v>
      </c>
      <c r="B727" s="348">
        <v>250401023</v>
      </c>
      <c r="C727" s="349" t="s">
        <v>950</v>
      </c>
      <c r="D727" s="349" t="s">
        <v>951</v>
      </c>
      <c r="E727" s="349"/>
      <c r="F727" s="350" t="s">
        <v>228</v>
      </c>
      <c r="G727" s="350">
        <v>17</v>
      </c>
      <c r="H727" s="216"/>
      <c r="I727" s="350" t="s">
        <v>50</v>
      </c>
      <c r="J727" s="351"/>
    </row>
    <row r="728" s="18" customFormat="1" ht="84" spans="1:10">
      <c r="A728" s="37" t="s">
        <v>226</v>
      </c>
      <c r="B728" s="348">
        <v>2504010231</v>
      </c>
      <c r="C728" s="349" t="s">
        <v>952</v>
      </c>
      <c r="D728" s="349" t="s">
        <v>953</v>
      </c>
      <c r="E728" s="349"/>
      <c r="F728" s="350" t="s">
        <v>49</v>
      </c>
      <c r="G728" s="350">
        <v>126.7</v>
      </c>
      <c r="H728" s="216" t="s">
        <v>954</v>
      </c>
      <c r="I728" s="350" t="s">
        <v>34</v>
      </c>
      <c r="J728" s="351"/>
    </row>
    <row r="729" s="18" customFormat="1" ht="12.75" spans="1:10">
      <c r="A729" s="37" t="s">
        <v>226</v>
      </c>
      <c r="B729" s="348">
        <v>250401024</v>
      </c>
      <c r="C729" s="349" t="s">
        <v>955</v>
      </c>
      <c r="D729" s="349"/>
      <c r="E729" s="349"/>
      <c r="F729" s="350" t="s">
        <v>228</v>
      </c>
      <c r="G729" s="350">
        <v>14</v>
      </c>
      <c r="H729" s="216"/>
      <c r="I729" s="350" t="s">
        <v>50</v>
      </c>
      <c r="J729" s="351"/>
    </row>
    <row r="730" s="18" customFormat="1" ht="12.75" spans="1:10">
      <c r="A730" s="37" t="s">
        <v>226</v>
      </c>
      <c r="B730" s="348">
        <v>250401025</v>
      </c>
      <c r="C730" s="349" t="s">
        <v>956</v>
      </c>
      <c r="D730" s="349"/>
      <c r="E730" s="349"/>
      <c r="F730" s="350" t="s">
        <v>228</v>
      </c>
      <c r="G730" s="350">
        <v>6</v>
      </c>
      <c r="H730" s="216"/>
      <c r="I730" s="350" t="s">
        <v>50</v>
      </c>
      <c r="J730" s="351"/>
    </row>
    <row r="731" s="18" customFormat="1" ht="24" spans="1:10">
      <c r="A731" s="37" t="s">
        <v>226</v>
      </c>
      <c r="B731" s="348" t="s">
        <v>957</v>
      </c>
      <c r="C731" s="349" t="s">
        <v>958</v>
      </c>
      <c r="D731" s="349" t="s">
        <v>959</v>
      </c>
      <c r="E731" s="349"/>
      <c r="F731" s="350" t="s">
        <v>49</v>
      </c>
      <c r="G731" s="350">
        <v>29</v>
      </c>
      <c r="H731" s="216" t="s">
        <v>960</v>
      </c>
      <c r="I731" s="350" t="s">
        <v>34</v>
      </c>
      <c r="J731" s="351"/>
    </row>
    <row r="732" s="18" customFormat="1" ht="24" spans="1:10">
      <c r="A732" s="37" t="s">
        <v>226</v>
      </c>
      <c r="B732" s="348">
        <v>2504010252</v>
      </c>
      <c r="C732" s="349" t="s">
        <v>961</v>
      </c>
      <c r="D732" s="349" t="s">
        <v>962</v>
      </c>
      <c r="E732" s="349"/>
      <c r="F732" s="350" t="s">
        <v>49</v>
      </c>
      <c r="G732" s="350">
        <v>23.9</v>
      </c>
      <c r="H732" s="216"/>
      <c r="I732" s="350" t="s">
        <v>50</v>
      </c>
      <c r="J732" s="351"/>
    </row>
    <row r="733" s="18" customFormat="1" ht="12.75" spans="1:10">
      <c r="A733" s="37" t="s">
        <v>226</v>
      </c>
      <c r="B733" s="348">
        <v>250401026</v>
      </c>
      <c r="C733" s="349" t="s">
        <v>963</v>
      </c>
      <c r="D733" s="349"/>
      <c r="E733" s="349"/>
      <c r="F733" s="350" t="s">
        <v>228</v>
      </c>
      <c r="G733" s="350">
        <v>6</v>
      </c>
      <c r="H733" s="216"/>
      <c r="I733" s="350" t="s">
        <v>50</v>
      </c>
      <c r="J733" s="351"/>
    </row>
    <row r="734" s="18" customFormat="1" ht="24" spans="1:10">
      <c r="A734" s="37" t="s">
        <v>226</v>
      </c>
      <c r="B734" s="348">
        <v>250401027</v>
      </c>
      <c r="C734" s="349" t="s">
        <v>964</v>
      </c>
      <c r="D734" s="349"/>
      <c r="E734" s="349"/>
      <c r="F734" s="350" t="s">
        <v>228</v>
      </c>
      <c r="G734" s="350">
        <v>53.6</v>
      </c>
      <c r="H734" s="216" t="s">
        <v>965</v>
      </c>
      <c r="I734" s="350" t="s">
        <v>50</v>
      </c>
      <c r="J734" s="351"/>
    </row>
    <row r="735" s="18" customFormat="1" ht="12.75" spans="1:10">
      <c r="A735" s="37" t="s">
        <v>226</v>
      </c>
      <c r="B735" s="348">
        <v>250401028</v>
      </c>
      <c r="C735" s="349" t="s">
        <v>966</v>
      </c>
      <c r="D735" s="349"/>
      <c r="E735" s="349"/>
      <c r="F735" s="350" t="s">
        <v>228</v>
      </c>
      <c r="G735" s="350">
        <v>28</v>
      </c>
      <c r="H735" s="216"/>
      <c r="I735" s="350" t="s">
        <v>50</v>
      </c>
      <c r="J735" s="351"/>
    </row>
    <row r="736" s="18" customFormat="1" ht="12.75" spans="1:10">
      <c r="A736" s="37" t="s">
        <v>226</v>
      </c>
      <c r="B736" s="348">
        <v>250401029</v>
      </c>
      <c r="C736" s="349" t="s">
        <v>967</v>
      </c>
      <c r="D736" s="349"/>
      <c r="E736" s="349"/>
      <c r="F736" s="350" t="s">
        <v>228</v>
      </c>
      <c r="G736" s="350">
        <v>31</v>
      </c>
      <c r="H736" s="216"/>
      <c r="I736" s="350" t="s">
        <v>34</v>
      </c>
      <c r="J736" s="351"/>
    </row>
    <row r="737" s="18" customFormat="1" ht="12.75" spans="1:10">
      <c r="A737" s="37" t="s">
        <v>226</v>
      </c>
      <c r="B737" s="348">
        <v>250401030</v>
      </c>
      <c r="C737" s="349" t="s">
        <v>968</v>
      </c>
      <c r="D737" s="349"/>
      <c r="E737" s="349"/>
      <c r="F737" s="350" t="s">
        <v>228</v>
      </c>
      <c r="G737" s="350">
        <v>31</v>
      </c>
      <c r="H737" s="216" t="s">
        <v>233</v>
      </c>
      <c r="I737" s="350" t="s">
        <v>34</v>
      </c>
      <c r="J737" s="351"/>
    </row>
    <row r="738" s="18" customFormat="1" ht="24" spans="1:10">
      <c r="A738" s="37" t="s">
        <v>226</v>
      </c>
      <c r="B738" s="348">
        <v>250401031</v>
      </c>
      <c r="C738" s="349" t="s">
        <v>969</v>
      </c>
      <c r="D738" s="349"/>
      <c r="E738" s="349"/>
      <c r="F738" s="350" t="s">
        <v>970</v>
      </c>
      <c r="G738" s="350">
        <v>24</v>
      </c>
      <c r="H738" s="216" t="s">
        <v>233</v>
      </c>
      <c r="I738" s="350" t="s">
        <v>34</v>
      </c>
      <c r="J738" s="351"/>
    </row>
    <row r="739" s="18" customFormat="1" ht="24" spans="1:10">
      <c r="A739" s="37" t="s">
        <v>226</v>
      </c>
      <c r="B739" s="348">
        <v>250401032</v>
      </c>
      <c r="C739" s="349" t="s">
        <v>971</v>
      </c>
      <c r="D739" s="349"/>
      <c r="E739" s="349"/>
      <c r="F739" s="350" t="s">
        <v>228</v>
      </c>
      <c r="G739" s="350">
        <v>22.7</v>
      </c>
      <c r="H739" s="216"/>
      <c r="I739" s="350" t="s">
        <v>34</v>
      </c>
      <c r="J739" s="351"/>
    </row>
    <row r="740" s="18" customFormat="1" ht="12.75" spans="1:10">
      <c r="A740" s="37" t="s">
        <v>226</v>
      </c>
      <c r="B740" s="348">
        <v>250401035</v>
      </c>
      <c r="C740" s="349" t="s">
        <v>972</v>
      </c>
      <c r="D740" s="349"/>
      <c r="E740" s="349"/>
      <c r="F740" s="350" t="s">
        <v>49</v>
      </c>
      <c r="G740" s="350">
        <v>231.8</v>
      </c>
      <c r="H740" s="216" t="s">
        <v>233</v>
      </c>
      <c r="I740" s="350" t="s">
        <v>34</v>
      </c>
      <c r="J740" s="351"/>
    </row>
    <row r="741" s="18" customFormat="1" ht="24" spans="1:10">
      <c r="A741" s="37" t="s">
        <v>226</v>
      </c>
      <c r="B741" s="348">
        <v>250401036</v>
      </c>
      <c r="C741" s="349" t="s">
        <v>973</v>
      </c>
      <c r="D741" s="349"/>
      <c r="E741" s="349"/>
      <c r="F741" s="350" t="s">
        <v>49</v>
      </c>
      <c r="G741" s="350">
        <v>70.8</v>
      </c>
      <c r="H741" s="216"/>
      <c r="I741" s="350" t="s">
        <v>34</v>
      </c>
      <c r="J741" s="351"/>
    </row>
    <row r="742" s="18" customFormat="1" ht="60" spans="1:10">
      <c r="A742" s="37" t="s">
        <v>226</v>
      </c>
      <c r="B742" s="348">
        <v>250401037</v>
      </c>
      <c r="C742" s="349" t="s">
        <v>974</v>
      </c>
      <c r="D742" s="349" t="s">
        <v>731</v>
      </c>
      <c r="E742" s="349"/>
      <c r="F742" s="350" t="s">
        <v>49</v>
      </c>
      <c r="G742" s="350">
        <v>56.6</v>
      </c>
      <c r="H742" s="216"/>
      <c r="I742" s="350" t="s">
        <v>34</v>
      </c>
      <c r="J742" s="351"/>
    </row>
    <row r="743" s="18" customFormat="1" ht="60" spans="1:10">
      <c r="A743" s="37" t="s">
        <v>226</v>
      </c>
      <c r="B743" s="348">
        <v>250401038</v>
      </c>
      <c r="C743" s="349" t="s">
        <v>975</v>
      </c>
      <c r="D743" s="349" t="s">
        <v>731</v>
      </c>
      <c r="E743" s="349"/>
      <c r="F743" s="350" t="s">
        <v>49</v>
      </c>
      <c r="G743" s="350">
        <v>226.8</v>
      </c>
      <c r="H743" s="216"/>
      <c r="I743" s="350" t="s">
        <v>34</v>
      </c>
      <c r="J743" s="351"/>
    </row>
    <row r="744" s="18" customFormat="1" ht="12.75" spans="1:10">
      <c r="A744" s="37" t="s">
        <v>226</v>
      </c>
      <c r="B744" s="348" t="s">
        <v>976</v>
      </c>
      <c r="C744" s="349" t="s">
        <v>977</v>
      </c>
      <c r="D744" s="349" t="s">
        <v>978</v>
      </c>
      <c r="E744" s="349"/>
      <c r="F744" s="350" t="s">
        <v>49</v>
      </c>
      <c r="G744" s="350">
        <v>73</v>
      </c>
      <c r="H744" s="216"/>
      <c r="I744" s="350" t="s">
        <v>50</v>
      </c>
      <c r="J744" s="351"/>
    </row>
    <row r="745" s="18" customFormat="1" ht="12.75" spans="1:10">
      <c r="A745" s="37" t="s">
        <v>226</v>
      </c>
      <c r="B745" s="348" t="s">
        <v>979</v>
      </c>
      <c r="C745" s="349" t="s">
        <v>980</v>
      </c>
      <c r="D745" s="349" t="s">
        <v>458</v>
      </c>
      <c r="E745" s="349"/>
      <c r="F745" s="350" t="s">
        <v>49</v>
      </c>
      <c r="G745" s="350">
        <v>73</v>
      </c>
      <c r="H745" s="216"/>
      <c r="I745" s="350" t="s">
        <v>50</v>
      </c>
      <c r="J745" s="351"/>
    </row>
    <row r="746" s="18" customFormat="1" ht="12.75" spans="1:10">
      <c r="A746" s="37" t="s">
        <v>226</v>
      </c>
      <c r="B746" s="348" t="s">
        <v>981</v>
      </c>
      <c r="C746" s="349" t="s">
        <v>982</v>
      </c>
      <c r="D746" s="349" t="s">
        <v>458</v>
      </c>
      <c r="E746" s="349"/>
      <c r="F746" s="350" t="s">
        <v>49</v>
      </c>
      <c r="G746" s="350">
        <v>108.1</v>
      </c>
      <c r="H746" s="216"/>
      <c r="I746" s="350" t="s">
        <v>34</v>
      </c>
      <c r="J746" s="351"/>
    </row>
    <row r="747" s="18" customFormat="1" ht="12.75" spans="1:10">
      <c r="A747" s="37" t="s">
        <v>226</v>
      </c>
      <c r="B747" s="348" t="s">
        <v>983</v>
      </c>
      <c r="C747" s="349" t="s">
        <v>984</v>
      </c>
      <c r="D747" s="349" t="s">
        <v>233</v>
      </c>
      <c r="E747" s="349"/>
      <c r="F747" s="350" t="s">
        <v>49</v>
      </c>
      <c r="G747" s="350">
        <v>146.4</v>
      </c>
      <c r="H747" s="216"/>
      <c r="I747" s="350" t="s">
        <v>34</v>
      </c>
      <c r="J747" s="351"/>
    </row>
    <row r="748" s="18" customFormat="1" ht="12.75" spans="1:10">
      <c r="A748" s="37" t="s">
        <v>226</v>
      </c>
      <c r="B748" s="348" t="s">
        <v>985</v>
      </c>
      <c r="C748" s="349" t="s">
        <v>986</v>
      </c>
      <c r="D748" s="349" t="s">
        <v>233</v>
      </c>
      <c r="E748" s="349"/>
      <c r="F748" s="350" t="s">
        <v>49</v>
      </c>
      <c r="G748" s="350">
        <v>99.2</v>
      </c>
      <c r="H748" s="216"/>
      <c r="I748" s="350" t="s">
        <v>34</v>
      </c>
      <c r="J748" s="351"/>
    </row>
    <row r="749" s="18" customFormat="1" ht="12.75" spans="1:10">
      <c r="A749" s="37"/>
      <c r="B749" s="348">
        <v>250402</v>
      </c>
      <c r="C749" s="349" t="s">
        <v>987</v>
      </c>
      <c r="D749" s="349"/>
      <c r="E749" s="349"/>
      <c r="F749" s="350"/>
      <c r="G749" s="350"/>
      <c r="H749" s="216"/>
      <c r="I749" s="350" t="s">
        <v>41</v>
      </c>
      <c r="J749" s="351"/>
    </row>
    <row r="750" s="18" customFormat="1" ht="24" spans="1:10">
      <c r="A750" s="37" t="s">
        <v>226</v>
      </c>
      <c r="B750" s="348">
        <v>250402001</v>
      </c>
      <c r="C750" s="349" t="s">
        <v>988</v>
      </c>
      <c r="D750" s="349"/>
      <c r="E750" s="349"/>
      <c r="F750" s="350" t="s">
        <v>228</v>
      </c>
      <c r="G750" s="350">
        <v>14</v>
      </c>
      <c r="H750" s="216"/>
      <c r="I750" s="350" t="s">
        <v>50</v>
      </c>
      <c r="J750" s="351"/>
    </row>
    <row r="751" s="18" customFormat="1" ht="12.75" spans="1:10">
      <c r="A751" s="37" t="s">
        <v>226</v>
      </c>
      <c r="B751" s="348">
        <v>250402002</v>
      </c>
      <c r="C751" s="349" t="s">
        <v>989</v>
      </c>
      <c r="D751" s="349"/>
      <c r="E751" s="349"/>
      <c r="F751" s="350" t="s">
        <v>228</v>
      </c>
      <c r="G751" s="350">
        <v>25</v>
      </c>
      <c r="H751" s="216"/>
      <c r="I751" s="350" t="s">
        <v>50</v>
      </c>
      <c r="J751" s="351"/>
    </row>
    <row r="752" s="18" customFormat="1" ht="12.75" spans="1:10">
      <c r="A752" s="37" t="s">
        <v>226</v>
      </c>
      <c r="B752" s="348">
        <v>2504020021</v>
      </c>
      <c r="C752" s="349" t="s">
        <v>990</v>
      </c>
      <c r="D752" s="349"/>
      <c r="E752" s="349"/>
      <c r="F752" s="350" t="s">
        <v>49</v>
      </c>
      <c r="G752" s="350">
        <v>63.7</v>
      </c>
      <c r="H752" s="216"/>
      <c r="I752" s="350" t="s">
        <v>50</v>
      </c>
      <c r="J752" s="351"/>
    </row>
    <row r="753" s="18" customFormat="1" ht="36" spans="1:10">
      <c r="A753" s="37" t="s">
        <v>226</v>
      </c>
      <c r="B753" s="348">
        <v>250402003</v>
      </c>
      <c r="C753" s="349" t="s">
        <v>991</v>
      </c>
      <c r="D753" s="349" t="s">
        <v>992</v>
      </c>
      <c r="E753" s="349"/>
      <c r="F753" s="350" t="s">
        <v>228</v>
      </c>
      <c r="G753" s="350">
        <v>14</v>
      </c>
      <c r="H753" s="216" t="s">
        <v>965</v>
      </c>
      <c r="I753" s="350" t="s">
        <v>50</v>
      </c>
      <c r="J753" s="351"/>
    </row>
    <row r="754" s="18" customFormat="1" ht="12.75" spans="1:10">
      <c r="A754" s="37" t="s">
        <v>226</v>
      </c>
      <c r="B754" s="348">
        <v>2504020031</v>
      </c>
      <c r="C754" s="349" t="s">
        <v>993</v>
      </c>
      <c r="D754" s="349" t="s">
        <v>458</v>
      </c>
      <c r="E754" s="349"/>
      <c r="F754" s="350" t="s">
        <v>228</v>
      </c>
      <c r="G754" s="350">
        <v>53.6</v>
      </c>
      <c r="H754" s="216"/>
      <c r="I754" s="350" t="s">
        <v>50</v>
      </c>
      <c r="J754" s="351"/>
    </row>
    <row r="755" s="18" customFormat="1" ht="12.75" spans="1:10">
      <c r="A755" s="37" t="s">
        <v>226</v>
      </c>
      <c r="B755" s="348">
        <v>250402004</v>
      </c>
      <c r="C755" s="349" t="s">
        <v>994</v>
      </c>
      <c r="D755" s="349"/>
      <c r="E755" s="349"/>
      <c r="F755" s="350" t="s">
        <v>228</v>
      </c>
      <c r="G755" s="350">
        <v>14</v>
      </c>
      <c r="H755" s="216"/>
      <c r="I755" s="350" t="s">
        <v>50</v>
      </c>
      <c r="J755" s="351"/>
    </row>
    <row r="756" s="18" customFormat="1" ht="24" spans="1:10">
      <c r="A756" s="37" t="s">
        <v>226</v>
      </c>
      <c r="B756" s="348">
        <v>250402005</v>
      </c>
      <c r="C756" s="349" t="s">
        <v>995</v>
      </c>
      <c r="D756" s="349" t="s">
        <v>996</v>
      </c>
      <c r="E756" s="349"/>
      <c r="F756" s="350" t="s">
        <v>228</v>
      </c>
      <c r="G756" s="350">
        <v>8</v>
      </c>
      <c r="H756" s="216" t="s">
        <v>997</v>
      </c>
      <c r="I756" s="350" t="s">
        <v>34</v>
      </c>
      <c r="J756" s="351"/>
    </row>
    <row r="757" s="18" customFormat="1" ht="24" spans="1:10">
      <c r="A757" s="37" t="s">
        <v>226</v>
      </c>
      <c r="B757" s="348">
        <v>2504020051</v>
      </c>
      <c r="C757" s="349" t="s">
        <v>998</v>
      </c>
      <c r="D757" s="349" t="s">
        <v>999</v>
      </c>
      <c r="E757" s="349"/>
      <c r="F757" s="350" t="s">
        <v>228</v>
      </c>
      <c r="G757" s="350">
        <v>27.2</v>
      </c>
      <c r="H757" s="216"/>
      <c r="I757" s="350" t="s">
        <v>50</v>
      </c>
      <c r="J757" s="351"/>
    </row>
    <row r="758" s="18" customFormat="1" ht="12.75" spans="1:10">
      <c r="A758" s="37" t="s">
        <v>226</v>
      </c>
      <c r="B758" s="348">
        <v>250402006</v>
      </c>
      <c r="C758" s="349" t="s">
        <v>1000</v>
      </c>
      <c r="D758" s="349"/>
      <c r="E758" s="349"/>
      <c r="F758" s="350" t="s">
        <v>228</v>
      </c>
      <c r="G758" s="350">
        <v>14</v>
      </c>
      <c r="H758" s="216"/>
      <c r="I758" s="350" t="s">
        <v>50</v>
      </c>
      <c r="J758" s="351"/>
    </row>
    <row r="759" s="18" customFormat="1" ht="12.75" spans="1:10">
      <c r="A759" s="37" t="s">
        <v>226</v>
      </c>
      <c r="B759" s="348">
        <v>2504020061</v>
      </c>
      <c r="C759" s="349" t="s">
        <v>1001</v>
      </c>
      <c r="D759" s="349"/>
      <c r="E759" s="349"/>
      <c r="F759" s="350" t="s">
        <v>49</v>
      </c>
      <c r="G759" s="350">
        <v>43.8</v>
      </c>
      <c r="H759" s="216"/>
      <c r="I759" s="350" t="s">
        <v>50</v>
      </c>
      <c r="J759" s="351"/>
    </row>
    <row r="760" s="18" customFormat="1" ht="12.75" spans="1:10">
      <c r="A760" s="37" t="s">
        <v>226</v>
      </c>
      <c r="B760" s="348">
        <v>250402007</v>
      </c>
      <c r="C760" s="349" t="s">
        <v>1002</v>
      </c>
      <c r="D760" s="349"/>
      <c r="E760" s="349"/>
      <c r="F760" s="350" t="s">
        <v>228</v>
      </c>
      <c r="G760" s="350">
        <v>14</v>
      </c>
      <c r="H760" s="216"/>
      <c r="I760" s="350" t="s">
        <v>50</v>
      </c>
      <c r="J760" s="351"/>
    </row>
    <row r="761" s="18" customFormat="1" ht="24" spans="1:10">
      <c r="A761" s="37" t="s">
        <v>226</v>
      </c>
      <c r="B761" s="348">
        <v>250402008</v>
      </c>
      <c r="C761" s="349" t="s">
        <v>1003</v>
      </c>
      <c r="D761" s="349"/>
      <c r="E761" s="349"/>
      <c r="F761" s="350" t="s">
        <v>228</v>
      </c>
      <c r="G761" s="350">
        <v>14</v>
      </c>
      <c r="H761" s="216"/>
      <c r="I761" s="350" t="s">
        <v>50</v>
      </c>
      <c r="J761" s="351"/>
    </row>
    <row r="762" s="18" customFormat="1" ht="12.75" spans="1:10">
      <c r="A762" s="37" t="s">
        <v>226</v>
      </c>
      <c r="B762" s="348">
        <v>250402009</v>
      </c>
      <c r="C762" s="349" t="s">
        <v>1004</v>
      </c>
      <c r="D762" s="349"/>
      <c r="E762" s="349"/>
      <c r="F762" s="350" t="s">
        <v>228</v>
      </c>
      <c r="G762" s="350">
        <v>14</v>
      </c>
      <c r="H762" s="216"/>
      <c r="I762" s="350" t="s">
        <v>50</v>
      </c>
      <c r="J762" s="351"/>
    </row>
    <row r="763" s="18" customFormat="1" ht="12.75" spans="1:10">
      <c r="A763" s="37" t="s">
        <v>226</v>
      </c>
      <c r="B763" s="348">
        <v>250402010</v>
      </c>
      <c r="C763" s="349" t="s">
        <v>1005</v>
      </c>
      <c r="D763" s="349"/>
      <c r="E763" s="349"/>
      <c r="F763" s="350" t="s">
        <v>228</v>
      </c>
      <c r="G763" s="350">
        <v>14</v>
      </c>
      <c r="H763" s="216"/>
      <c r="I763" s="350" t="s">
        <v>50</v>
      </c>
      <c r="J763" s="351"/>
    </row>
    <row r="764" s="18" customFormat="1" ht="12.75" spans="1:10">
      <c r="A764" s="37" t="s">
        <v>226</v>
      </c>
      <c r="B764" s="348">
        <v>250402011</v>
      </c>
      <c r="C764" s="349" t="s">
        <v>1006</v>
      </c>
      <c r="D764" s="349"/>
      <c r="E764" s="349"/>
      <c r="F764" s="350" t="s">
        <v>228</v>
      </c>
      <c r="G764" s="350">
        <v>14</v>
      </c>
      <c r="H764" s="216"/>
      <c r="I764" s="350" t="s">
        <v>50</v>
      </c>
      <c r="J764" s="351"/>
    </row>
    <row r="765" s="18" customFormat="1" ht="24" spans="1:10">
      <c r="A765" s="37" t="s">
        <v>226</v>
      </c>
      <c r="B765" s="348">
        <v>250402012</v>
      </c>
      <c r="C765" s="349" t="s">
        <v>1007</v>
      </c>
      <c r="D765" s="349" t="s">
        <v>1008</v>
      </c>
      <c r="E765" s="349"/>
      <c r="F765" s="350" t="s">
        <v>228</v>
      </c>
      <c r="G765" s="350">
        <v>14</v>
      </c>
      <c r="H765" s="216"/>
      <c r="I765" s="350" t="s">
        <v>50</v>
      </c>
      <c r="J765" s="351"/>
    </row>
    <row r="766" s="18" customFormat="1" ht="24" spans="1:10">
      <c r="A766" s="37" t="s">
        <v>226</v>
      </c>
      <c r="B766" s="348">
        <v>250402013</v>
      </c>
      <c r="C766" s="349" t="s">
        <v>1009</v>
      </c>
      <c r="D766" s="349"/>
      <c r="E766" s="349"/>
      <c r="F766" s="350" t="s">
        <v>228</v>
      </c>
      <c r="G766" s="350">
        <v>14</v>
      </c>
      <c r="H766" s="216"/>
      <c r="I766" s="350" t="s">
        <v>50</v>
      </c>
      <c r="J766" s="351"/>
    </row>
    <row r="767" s="18" customFormat="1" ht="24" spans="1:10">
      <c r="A767" s="37" t="s">
        <v>226</v>
      </c>
      <c r="B767" s="348">
        <v>250402014</v>
      </c>
      <c r="C767" s="349" t="s">
        <v>1010</v>
      </c>
      <c r="D767" s="349" t="s">
        <v>1011</v>
      </c>
      <c r="E767" s="349"/>
      <c r="F767" s="350" t="s">
        <v>228</v>
      </c>
      <c r="G767" s="350">
        <v>14</v>
      </c>
      <c r="H767" s="216"/>
      <c r="I767" s="350" t="s">
        <v>50</v>
      </c>
      <c r="J767" s="351"/>
    </row>
    <row r="768" s="18" customFormat="1" ht="12.75" spans="1:10">
      <c r="A768" s="37" t="s">
        <v>226</v>
      </c>
      <c r="B768" s="348" t="s">
        <v>1012</v>
      </c>
      <c r="C768" s="349" t="s">
        <v>1013</v>
      </c>
      <c r="D768" s="349" t="s">
        <v>824</v>
      </c>
      <c r="E768" s="349"/>
      <c r="F768" s="350"/>
      <c r="G768" s="350">
        <v>70</v>
      </c>
      <c r="H768" s="216"/>
      <c r="I768" s="350" t="s">
        <v>34</v>
      </c>
      <c r="J768" s="351"/>
    </row>
    <row r="769" s="18" customFormat="1" ht="12.75" spans="1:10">
      <c r="A769" s="37" t="s">
        <v>226</v>
      </c>
      <c r="B769" s="348">
        <v>250402015</v>
      </c>
      <c r="C769" s="349" t="s">
        <v>1014</v>
      </c>
      <c r="D769" s="349"/>
      <c r="E769" s="349"/>
      <c r="F769" s="350" t="s">
        <v>228</v>
      </c>
      <c r="G769" s="350">
        <v>14</v>
      </c>
      <c r="H769" s="216"/>
      <c r="I769" s="350" t="s">
        <v>50</v>
      </c>
      <c r="J769" s="351"/>
    </row>
    <row r="770" s="18" customFormat="1" ht="12.75" spans="1:10">
      <c r="A770" s="37" t="s">
        <v>226</v>
      </c>
      <c r="B770" s="348">
        <v>250402016</v>
      </c>
      <c r="C770" s="349" t="s">
        <v>1015</v>
      </c>
      <c r="D770" s="349" t="s">
        <v>1016</v>
      </c>
      <c r="E770" s="349"/>
      <c r="F770" s="350" t="s">
        <v>228</v>
      </c>
      <c r="G770" s="350">
        <v>14</v>
      </c>
      <c r="H770" s="216"/>
      <c r="I770" s="350" t="s">
        <v>50</v>
      </c>
      <c r="J770" s="351"/>
    </row>
    <row r="771" s="18" customFormat="1" ht="24" spans="1:10">
      <c r="A771" s="37" t="s">
        <v>226</v>
      </c>
      <c r="B771" s="348">
        <v>250402017</v>
      </c>
      <c r="C771" s="349" t="s">
        <v>1017</v>
      </c>
      <c r="D771" s="349"/>
      <c r="E771" s="349"/>
      <c r="F771" s="350" t="s">
        <v>228</v>
      </c>
      <c r="G771" s="350">
        <v>14</v>
      </c>
      <c r="H771" s="216"/>
      <c r="I771" s="350" t="s">
        <v>50</v>
      </c>
      <c r="J771" s="351"/>
    </row>
    <row r="772" s="18" customFormat="1" ht="24" spans="1:10">
      <c r="A772" s="37" t="s">
        <v>226</v>
      </c>
      <c r="B772" s="348">
        <v>2504020171</v>
      </c>
      <c r="C772" s="349" t="s">
        <v>1018</v>
      </c>
      <c r="D772" s="349" t="s">
        <v>825</v>
      </c>
      <c r="E772" s="349"/>
      <c r="F772" s="350" t="s">
        <v>228</v>
      </c>
      <c r="G772" s="350">
        <v>33.6</v>
      </c>
      <c r="H772" s="216"/>
      <c r="I772" s="350" t="s">
        <v>50</v>
      </c>
      <c r="J772" s="351"/>
    </row>
    <row r="773" s="18" customFormat="1" ht="24" spans="1:10">
      <c r="A773" s="37" t="s">
        <v>226</v>
      </c>
      <c r="B773" s="348">
        <v>250402018</v>
      </c>
      <c r="C773" s="349" t="s">
        <v>1019</v>
      </c>
      <c r="D773" s="349"/>
      <c r="E773" s="349"/>
      <c r="F773" s="350" t="s">
        <v>228</v>
      </c>
      <c r="G773" s="350">
        <v>14</v>
      </c>
      <c r="H773" s="216"/>
      <c r="I773" s="350" t="s">
        <v>50</v>
      </c>
      <c r="J773" s="351"/>
    </row>
    <row r="774" s="18" customFormat="1" ht="12.75" spans="1:10">
      <c r="A774" s="37" t="s">
        <v>226</v>
      </c>
      <c r="B774" s="348">
        <v>250402019</v>
      </c>
      <c r="C774" s="349" t="s">
        <v>1020</v>
      </c>
      <c r="D774" s="349"/>
      <c r="E774" s="349"/>
      <c r="F774" s="350" t="s">
        <v>228</v>
      </c>
      <c r="G774" s="350">
        <v>14</v>
      </c>
      <c r="H774" s="216"/>
      <c r="I774" s="350" t="s">
        <v>50</v>
      </c>
      <c r="J774" s="351"/>
    </row>
    <row r="775" s="18" customFormat="1" ht="12.75" spans="1:10">
      <c r="A775" s="37" t="s">
        <v>226</v>
      </c>
      <c r="B775" s="348">
        <v>250402020</v>
      </c>
      <c r="C775" s="349" t="s">
        <v>1021</v>
      </c>
      <c r="D775" s="349"/>
      <c r="E775" s="349"/>
      <c r="F775" s="350" t="s">
        <v>228</v>
      </c>
      <c r="G775" s="350">
        <v>14</v>
      </c>
      <c r="H775" s="216"/>
      <c r="I775" s="350" t="s">
        <v>50</v>
      </c>
      <c r="J775" s="351"/>
    </row>
    <row r="776" s="18" customFormat="1" ht="12.75" spans="1:10">
      <c r="A776" s="37" t="s">
        <v>226</v>
      </c>
      <c r="B776" s="348">
        <v>250402021</v>
      </c>
      <c r="C776" s="349" t="s">
        <v>1022</v>
      </c>
      <c r="D776" s="349"/>
      <c r="E776" s="349"/>
      <c r="F776" s="350" t="s">
        <v>228</v>
      </c>
      <c r="G776" s="350">
        <v>14</v>
      </c>
      <c r="H776" s="216"/>
      <c r="I776" s="350" t="s">
        <v>50</v>
      </c>
      <c r="J776" s="351"/>
    </row>
    <row r="777" s="18" customFormat="1" ht="12.75" spans="1:10">
      <c r="A777" s="37" t="s">
        <v>226</v>
      </c>
      <c r="B777" s="348">
        <v>250402022</v>
      </c>
      <c r="C777" s="349" t="s">
        <v>1023</v>
      </c>
      <c r="D777" s="349"/>
      <c r="E777" s="349"/>
      <c r="F777" s="350" t="s">
        <v>228</v>
      </c>
      <c r="G777" s="350">
        <v>22</v>
      </c>
      <c r="H777" s="216"/>
      <c r="I777" s="350" t="s">
        <v>24</v>
      </c>
      <c r="J777" s="351"/>
    </row>
    <row r="778" s="18" customFormat="1" ht="24" spans="1:10">
      <c r="A778" s="37" t="s">
        <v>226</v>
      </c>
      <c r="B778" s="348">
        <v>250402023</v>
      </c>
      <c r="C778" s="349" t="s">
        <v>1024</v>
      </c>
      <c r="D778" s="349"/>
      <c r="E778" s="349"/>
      <c r="F778" s="350" t="s">
        <v>228</v>
      </c>
      <c r="G778" s="350">
        <v>11</v>
      </c>
      <c r="H778" s="216"/>
      <c r="I778" s="350" t="s">
        <v>24</v>
      </c>
      <c r="J778" s="351"/>
    </row>
    <row r="779" s="18" customFormat="1" ht="12.75" spans="1:10">
      <c r="A779" s="37" t="s">
        <v>226</v>
      </c>
      <c r="B779" s="348">
        <v>250402024</v>
      </c>
      <c r="C779" s="349" t="s">
        <v>1025</v>
      </c>
      <c r="D779" s="349"/>
      <c r="E779" s="349"/>
      <c r="F779" s="350" t="s">
        <v>228</v>
      </c>
      <c r="G779" s="350">
        <v>11</v>
      </c>
      <c r="H779" s="216"/>
      <c r="I779" s="350" t="s">
        <v>24</v>
      </c>
      <c r="J779" s="351"/>
    </row>
    <row r="780" s="18" customFormat="1" ht="12.75" spans="1:10">
      <c r="A780" s="37" t="s">
        <v>226</v>
      </c>
      <c r="B780" s="348">
        <v>250402025</v>
      </c>
      <c r="C780" s="349" t="s">
        <v>1026</v>
      </c>
      <c r="D780" s="349"/>
      <c r="E780" s="349"/>
      <c r="F780" s="350" t="s">
        <v>228</v>
      </c>
      <c r="G780" s="350">
        <v>10</v>
      </c>
      <c r="H780" s="216"/>
      <c r="I780" s="350" t="s">
        <v>50</v>
      </c>
      <c r="J780" s="351"/>
    </row>
    <row r="781" s="18" customFormat="1" ht="12.75" spans="1:10">
      <c r="A781" s="37" t="s">
        <v>226</v>
      </c>
      <c r="B781" s="348">
        <v>250402026</v>
      </c>
      <c r="C781" s="349" t="s">
        <v>1027</v>
      </c>
      <c r="D781" s="349"/>
      <c r="E781" s="349"/>
      <c r="F781" s="350" t="s">
        <v>228</v>
      </c>
      <c r="G781" s="350">
        <v>11</v>
      </c>
      <c r="H781" s="216"/>
      <c r="I781" s="350" t="s">
        <v>50</v>
      </c>
      <c r="J781" s="351"/>
    </row>
    <row r="782" s="18" customFormat="1" ht="12.75" spans="1:10">
      <c r="A782" s="37" t="s">
        <v>226</v>
      </c>
      <c r="B782" s="348">
        <v>250402027</v>
      </c>
      <c r="C782" s="349" t="s">
        <v>1028</v>
      </c>
      <c r="D782" s="349"/>
      <c r="E782" s="349"/>
      <c r="F782" s="350" t="s">
        <v>228</v>
      </c>
      <c r="G782" s="350">
        <v>11</v>
      </c>
      <c r="H782" s="216"/>
      <c r="I782" s="350" t="s">
        <v>50</v>
      </c>
      <c r="J782" s="351"/>
    </row>
    <row r="783" s="18" customFormat="1" ht="12.75" spans="1:10">
      <c r="A783" s="37" t="s">
        <v>226</v>
      </c>
      <c r="B783" s="348">
        <v>250402028</v>
      </c>
      <c r="C783" s="349" t="s">
        <v>1029</v>
      </c>
      <c r="D783" s="349"/>
      <c r="E783" s="349"/>
      <c r="F783" s="350" t="s">
        <v>228</v>
      </c>
      <c r="G783" s="350">
        <v>11</v>
      </c>
      <c r="H783" s="216"/>
      <c r="I783" s="350" t="s">
        <v>50</v>
      </c>
      <c r="J783" s="351"/>
    </row>
    <row r="784" s="18" customFormat="1" ht="12.75" spans="1:10">
      <c r="A784" s="37" t="s">
        <v>226</v>
      </c>
      <c r="B784" s="348">
        <v>250402029</v>
      </c>
      <c r="C784" s="349" t="s">
        <v>1030</v>
      </c>
      <c r="D784" s="349"/>
      <c r="E784" s="349"/>
      <c r="F784" s="350" t="s">
        <v>228</v>
      </c>
      <c r="G784" s="350">
        <v>11</v>
      </c>
      <c r="H784" s="216"/>
      <c r="I784" s="350" t="s">
        <v>50</v>
      </c>
      <c r="J784" s="351"/>
    </row>
    <row r="785" s="18" customFormat="1" ht="12.75" spans="1:10">
      <c r="A785" s="37" t="s">
        <v>226</v>
      </c>
      <c r="B785" s="348">
        <v>250402030</v>
      </c>
      <c r="C785" s="349" t="s">
        <v>1031</v>
      </c>
      <c r="D785" s="349" t="s">
        <v>1032</v>
      </c>
      <c r="E785" s="349"/>
      <c r="F785" s="350" t="s">
        <v>228</v>
      </c>
      <c r="G785" s="350">
        <v>11</v>
      </c>
      <c r="H785" s="216"/>
      <c r="I785" s="350" t="s">
        <v>50</v>
      </c>
      <c r="J785" s="351"/>
    </row>
    <row r="786" s="18" customFormat="1" ht="12.75" spans="1:10">
      <c r="A786" s="37" t="s">
        <v>226</v>
      </c>
      <c r="B786" s="348">
        <v>250402031</v>
      </c>
      <c r="C786" s="349" t="s">
        <v>1033</v>
      </c>
      <c r="D786" s="349" t="s">
        <v>1032</v>
      </c>
      <c r="E786" s="349"/>
      <c r="F786" s="350" t="s">
        <v>228</v>
      </c>
      <c r="G786" s="350">
        <v>11</v>
      </c>
      <c r="H786" s="216"/>
      <c r="I786" s="350" t="s">
        <v>50</v>
      </c>
      <c r="J786" s="351"/>
    </row>
    <row r="787" s="18" customFormat="1" ht="12.75" spans="1:10">
      <c r="A787" s="37" t="s">
        <v>226</v>
      </c>
      <c r="B787" s="348">
        <v>250402032</v>
      </c>
      <c r="C787" s="349" t="s">
        <v>1034</v>
      </c>
      <c r="D787" s="349"/>
      <c r="E787" s="349"/>
      <c r="F787" s="350" t="s">
        <v>228</v>
      </c>
      <c r="G787" s="350">
        <v>11</v>
      </c>
      <c r="H787" s="216"/>
      <c r="I787" s="350" t="s">
        <v>50</v>
      </c>
      <c r="J787" s="351"/>
    </row>
    <row r="788" s="18" customFormat="1" ht="12.75" spans="1:10">
      <c r="A788" s="37" t="s">
        <v>226</v>
      </c>
      <c r="B788" s="348">
        <v>250402033</v>
      </c>
      <c r="C788" s="349" t="s">
        <v>1035</v>
      </c>
      <c r="D788" s="349" t="s">
        <v>1036</v>
      </c>
      <c r="E788" s="349"/>
      <c r="F788" s="350" t="s">
        <v>228</v>
      </c>
      <c r="G788" s="350">
        <v>10</v>
      </c>
      <c r="H788" s="216"/>
      <c r="I788" s="350" t="s">
        <v>50</v>
      </c>
      <c r="J788" s="351"/>
    </row>
    <row r="789" s="18" customFormat="1" ht="12.75" spans="1:10">
      <c r="A789" s="37" t="s">
        <v>226</v>
      </c>
      <c r="B789" s="348">
        <v>250402034</v>
      </c>
      <c r="C789" s="349" t="s">
        <v>1037</v>
      </c>
      <c r="D789" s="349"/>
      <c r="E789" s="349"/>
      <c r="F789" s="350" t="s">
        <v>228</v>
      </c>
      <c r="G789" s="350">
        <v>11</v>
      </c>
      <c r="H789" s="216"/>
      <c r="I789" s="350" t="s">
        <v>50</v>
      </c>
      <c r="J789" s="351"/>
    </row>
    <row r="790" s="18" customFormat="1" ht="12.75" spans="1:10">
      <c r="A790" s="37"/>
      <c r="B790" s="348">
        <v>250402035</v>
      </c>
      <c r="C790" s="349" t="s">
        <v>1038</v>
      </c>
      <c r="D790" s="349"/>
      <c r="E790" s="349"/>
      <c r="F790" s="350" t="s">
        <v>228</v>
      </c>
      <c r="G790" s="350"/>
      <c r="H790" s="216"/>
      <c r="I790" s="350" t="s">
        <v>41</v>
      </c>
      <c r="J790" s="351"/>
    </row>
    <row r="791" s="18" customFormat="1" ht="24" spans="1:10">
      <c r="A791" s="37" t="s">
        <v>226</v>
      </c>
      <c r="B791" s="348">
        <v>2504020350</v>
      </c>
      <c r="C791" s="349" t="s">
        <v>1039</v>
      </c>
      <c r="D791" s="349"/>
      <c r="E791" s="349"/>
      <c r="F791" s="350" t="s">
        <v>228</v>
      </c>
      <c r="G791" s="350">
        <v>6</v>
      </c>
      <c r="H791" s="216"/>
      <c r="I791" s="350" t="s">
        <v>50</v>
      </c>
      <c r="J791" s="351"/>
    </row>
    <row r="792" s="18" customFormat="1" ht="24" spans="1:10">
      <c r="A792" s="37" t="s">
        <v>226</v>
      </c>
      <c r="B792" s="348">
        <v>2504020351</v>
      </c>
      <c r="C792" s="349" t="s">
        <v>1040</v>
      </c>
      <c r="D792" s="349"/>
      <c r="E792" s="349"/>
      <c r="F792" s="350" t="s">
        <v>228</v>
      </c>
      <c r="G792" s="350">
        <v>13</v>
      </c>
      <c r="H792" s="216"/>
      <c r="I792" s="350" t="s">
        <v>50</v>
      </c>
      <c r="J792" s="351"/>
    </row>
    <row r="793" s="18" customFormat="1" ht="24" spans="1:10">
      <c r="A793" s="37" t="s">
        <v>226</v>
      </c>
      <c r="B793" s="348">
        <v>2504020352</v>
      </c>
      <c r="C793" s="349" t="s">
        <v>1041</v>
      </c>
      <c r="D793" s="349" t="s">
        <v>749</v>
      </c>
      <c r="E793" s="349"/>
      <c r="F793" s="350" t="s">
        <v>49</v>
      </c>
      <c r="G793" s="350">
        <v>29.3</v>
      </c>
      <c r="H793" s="216"/>
      <c r="I793" s="350" t="s">
        <v>50</v>
      </c>
      <c r="J793" s="351"/>
    </row>
    <row r="794" s="18" customFormat="1" ht="24" spans="1:10">
      <c r="A794" s="37" t="s">
        <v>226</v>
      </c>
      <c r="B794" s="348">
        <v>250402036</v>
      </c>
      <c r="C794" s="349" t="s">
        <v>1042</v>
      </c>
      <c r="D794" s="349"/>
      <c r="E794" s="349"/>
      <c r="F794" s="350" t="s">
        <v>228</v>
      </c>
      <c r="G794" s="350">
        <v>11</v>
      </c>
      <c r="H794" s="216"/>
      <c r="I794" s="350" t="s">
        <v>50</v>
      </c>
      <c r="J794" s="351"/>
    </row>
    <row r="795" s="18" customFormat="1" ht="12.75" spans="1:10">
      <c r="A795" s="37" t="s">
        <v>226</v>
      </c>
      <c r="B795" s="348">
        <v>250402037</v>
      </c>
      <c r="C795" s="349" t="s">
        <v>1043</v>
      </c>
      <c r="D795" s="349"/>
      <c r="E795" s="349"/>
      <c r="F795" s="350" t="s">
        <v>228</v>
      </c>
      <c r="G795" s="350">
        <v>8</v>
      </c>
      <c r="H795" s="216"/>
      <c r="I795" s="350" t="s">
        <v>50</v>
      </c>
      <c r="J795" s="351"/>
    </row>
    <row r="796" s="18" customFormat="1" ht="12.75" spans="1:10">
      <c r="A796" s="37" t="s">
        <v>226</v>
      </c>
      <c r="B796" s="348">
        <v>250402038</v>
      </c>
      <c r="C796" s="349" t="s">
        <v>1044</v>
      </c>
      <c r="D796" s="349"/>
      <c r="E796" s="349"/>
      <c r="F796" s="350" t="s">
        <v>228</v>
      </c>
      <c r="G796" s="350">
        <v>16</v>
      </c>
      <c r="H796" s="216"/>
      <c r="I796" s="350" t="s">
        <v>34</v>
      </c>
      <c r="J796" s="351"/>
    </row>
    <row r="797" s="18" customFormat="1" ht="24" spans="1:10">
      <c r="A797" s="37" t="s">
        <v>226</v>
      </c>
      <c r="B797" s="348">
        <v>250402039</v>
      </c>
      <c r="C797" s="349" t="s">
        <v>1045</v>
      </c>
      <c r="D797" s="349"/>
      <c r="E797" s="349"/>
      <c r="F797" s="350" t="s">
        <v>228</v>
      </c>
      <c r="G797" s="350">
        <v>39</v>
      </c>
      <c r="H797" s="216"/>
      <c r="I797" s="350" t="s">
        <v>34</v>
      </c>
      <c r="J797" s="351"/>
    </row>
    <row r="798" s="18" customFormat="1" ht="24" spans="1:10">
      <c r="A798" s="37" t="s">
        <v>226</v>
      </c>
      <c r="B798" s="348">
        <v>250402040</v>
      </c>
      <c r="C798" s="349" t="s">
        <v>1046</v>
      </c>
      <c r="D798" s="349"/>
      <c r="E798" s="349"/>
      <c r="F798" s="350" t="s">
        <v>228</v>
      </c>
      <c r="G798" s="350">
        <v>33</v>
      </c>
      <c r="H798" s="216"/>
      <c r="I798" s="350" t="s">
        <v>34</v>
      </c>
      <c r="J798" s="351"/>
    </row>
    <row r="799" s="18" customFormat="1" ht="24" spans="1:10">
      <c r="A799" s="37" t="s">
        <v>226</v>
      </c>
      <c r="B799" s="348">
        <v>250402041</v>
      </c>
      <c r="C799" s="349" t="s">
        <v>1047</v>
      </c>
      <c r="D799" s="349" t="s">
        <v>458</v>
      </c>
      <c r="E799" s="349"/>
      <c r="F799" s="350" t="s">
        <v>228</v>
      </c>
      <c r="G799" s="350">
        <v>66.9</v>
      </c>
      <c r="H799" s="216"/>
      <c r="I799" s="350" t="s">
        <v>50</v>
      </c>
      <c r="J799" s="351"/>
    </row>
    <row r="800" s="18" customFormat="1" ht="24" spans="1:10">
      <c r="A800" s="37" t="s">
        <v>226</v>
      </c>
      <c r="B800" s="348">
        <v>250402043</v>
      </c>
      <c r="C800" s="349" t="s">
        <v>1048</v>
      </c>
      <c r="D800" s="349" t="s">
        <v>458</v>
      </c>
      <c r="E800" s="349"/>
      <c r="F800" s="350" t="s">
        <v>228</v>
      </c>
      <c r="G800" s="350">
        <v>46</v>
      </c>
      <c r="H800" s="216"/>
      <c r="I800" s="350" t="s">
        <v>50</v>
      </c>
      <c r="J800" s="351"/>
    </row>
    <row r="801" s="18" customFormat="1" ht="24" spans="1:10">
      <c r="A801" s="37" t="s">
        <v>226</v>
      </c>
      <c r="B801" s="348">
        <v>250402044</v>
      </c>
      <c r="C801" s="349" t="s">
        <v>1049</v>
      </c>
      <c r="D801" s="349"/>
      <c r="E801" s="349"/>
      <c r="F801" s="350" t="s">
        <v>228</v>
      </c>
      <c r="G801" s="350">
        <v>39.7</v>
      </c>
      <c r="H801" s="216"/>
      <c r="I801" s="350" t="s">
        <v>34</v>
      </c>
      <c r="J801" s="351"/>
    </row>
    <row r="802" s="18" customFormat="1" ht="24" spans="1:10">
      <c r="A802" s="37" t="s">
        <v>226</v>
      </c>
      <c r="B802" s="348">
        <v>250402045</v>
      </c>
      <c r="C802" s="349" t="s">
        <v>1050</v>
      </c>
      <c r="D802" s="349"/>
      <c r="E802" s="349"/>
      <c r="F802" s="350" t="s">
        <v>228</v>
      </c>
      <c r="G802" s="350">
        <v>37.7</v>
      </c>
      <c r="H802" s="216"/>
      <c r="I802" s="350" t="s">
        <v>34</v>
      </c>
      <c r="J802" s="351"/>
    </row>
    <row r="803" s="18" customFormat="1" ht="12.75" spans="1:10">
      <c r="A803" s="37" t="s">
        <v>226</v>
      </c>
      <c r="B803" s="348">
        <v>250402047</v>
      </c>
      <c r="C803" s="349" t="s">
        <v>1051</v>
      </c>
      <c r="D803" s="349" t="s">
        <v>458</v>
      </c>
      <c r="E803" s="349"/>
      <c r="F803" s="350" t="s">
        <v>228</v>
      </c>
      <c r="G803" s="350">
        <v>53.6</v>
      </c>
      <c r="H803" s="216"/>
      <c r="I803" s="350" t="s">
        <v>50</v>
      </c>
      <c r="J803" s="351"/>
    </row>
    <row r="804" s="18" customFormat="1" ht="12.75" spans="1:10">
      <c r="A804" s="37" t="s">
        <v>226</v>
      </c>
      <c r="B804" s="348">
        <v>250402048</v>
      </c>
      <c r="C804" s="349" t="s">
        <v>1052</v>
      </c>
      <c r="D804" s="349"/>
      <c r="E804" s="349"/>
      <c r="F804" s="350" t="s">
        <v>228</v>
      </c>
      <c r="G804" s="350">
        <v>29.4</v>
      </c>
      <c r="H804" s="216"/>
      <c r="I804" s="350" t="s">
        <v>34</v>
      </c>
      <c r="J804" s="351"/>
    </row>
    <row r="805" s="18" customFormat="1" ht="12.75" spans="1:10">
      <c r="A805" s="37" t="s">
        <v>226</v>
      </c>
      <c r="B805" s="348">
        <v>250402049</v>
      </c>
      <c r="C805" s="349" t="s">
        <v>1053</v>
      </c>
      <c r="D805" s="349"/>
      <c r="E805" s="349"/>
      <c r="F805" s="350" t="s">
        <v>228</v>
      </c>
      <c r="G805" s="350">
        <v>39.7</v>
      </c>
      <c r="H805" s="216"/>
      <c r="I805" s="350" t="s">
        <v>34</v>
      </c>
      <c r="J805" s="351"/>
    </row>
    <row r="806" s="18" customFormat="1" ht="12.75" spans="1:10">
      <c r="A806" s="37" t="s">
        <v>226</v>
      </c>
      <c r="B806" s="348">
        <v>250402050</v>
      </c>
      <c r="C806" s="349" t="s">
        <v>1054</v>
      </c>
      <c r="D806" s="349"/>
      <c r="E806" s="349"/>
      <c r="F806" s="350" t="s">
        <v>228</v>
      </c>
      <c r="G806" s="350">
        <v>43.3</v>
      </c>
      <c r="H806" s="216"/>
      <c r="I806" s="350" t="s">
        <v>34</v>
      </c>
      <c r="J806" s="351"/>
    </row>
    <row r="807" s="18" customFormat="1" ht="24" spans="1:10">
      <c r="A807" s="37" t="s">
        <v>226</v>
      </c>
      <c r="B807" s="348">
        <v>250402051</v>
      </c>
      <c r="C807" s="349" t="s">
        <v>1055</v>
      </c>
      <c r="D807" s="349"/>
      <c r="E807" s="349"/>
      <c r="F807" s="350" t="s">
        <v>228</v>
      </c>
      <c r="G807" s="350">
        <v>40.6</v>
      </c>
      <c r="H807" s="216"/>
      <c r="I807" s="350" t="s">
        <v>34</v>
      </c>
      <c r="J807" s="351"/>
    </row>
    <row r="808" s="18" customFormat="1" ht="24" spans="1:10">
      <c r="A808" s="37" t="s">
        <v>226</v>
      </c>
      <c r="B808" s="348">
        <v>250402052</v>
      </c>
      <c r="C808" s="349" t="s">
        <v>1056</v>
      </c>
      <c r="D808" s="349"/>
      <c r="E808" s="349"/>
      <c r="F808" s="350" t="s">
        <v>228</v>
      </c>
      <c r="G808" s="350">
        <v>57.4</v>
      </c>
      <c r="H808" s="216"/>
      <c r="I808" s="350" t="s">
        <v>34</v>
      </c>
      <c r="J808" s="351"/>
    </row>
    <row r="809" s="18" customFormat="1" ht="12.75" spans="1:10">
      <c r="A809" s="37" t="s">
        <v>226</v>
      </c>
      <c r="B809" s="348">
        <v>250402053</v>
      </c>
      <c r="C809" s="349" t="s">
        <v>1057</v>
      </c>
      <c r="D809" s="349"/>
      <c r="E809" s="349"/>
      <c r="F809" s="350" t="s">
        <v>228</v>
      </c>
      <c r="G809" s="350">
        <v>70.8</v>
      </c>
      <c r="H809" s="216"/>
      <c r="I809" s="350" t="s">
        <v>34</v>
      </c>
      <c r="J809" s="351"/>
    </row>
    <row r="810" s="18" customFormat="1" ht="24" spans="1:10">
      <c r="A810" s="37" t="s">
        <v>226</v>
      </c>
      <c r="B810" s="348">
        <v>250402054</v>
      </c>
      <c r="C810" s="349" t="s">
        <v>1058</v>
      </c>
      <c r="D810" s="349"/>
      <c r="E810" s="349"/>
      <c r="F810" s="350" t="s">
        <v>228</v>
      </c>
      <c r="G810" s="350">
        <v>37.7</v>
      </c>
      <c r="H810" s="216"/>
      <c r="I810" s="350" t="s">
        <v>34</v>
      </c>
      <c r="J810" s="351"/>
    </row>
    <row r="811" s="18" customFormat="1" ht="24" spans="1:10">
      <c r="A811" s="37" t="s">
        <v>226</v>
      </c>
      <c r="B811" s="348">
        <v>250402055</v>
      </c>
      <c r="C811" s="349" t="s">
        <v>1059</v>
      </c>
      <c r="D811" s="349"/>
      <c r="E811" s="349"/>
      <c r="F811" s="350" t="s">
        <v>228</v>
      </c>
      <c r="G811" s="350">
        <v>37.7</v>
      </c>
      <c r="H811" s="216"/>
      <c r="I811" s="350" t="s">
        <v>34</v>
      </c>
      <c r="J811" s="351"/>
    </row>
    <row r="812" s="18" customFormat="1" ht="12.75" spans="1:10">
      <c r="A812" s="37" t="s">
        <v>226</v>
      </c>
      <c r="B812" s="348">
        <v>250402059</v>
      </c>
      <c r="C812" s="349" t="s">
        <v>1060</v>
      </c>
      <c r="D812" s="349" t="s">
        <v>593</v>
      </c>
      <c r="E812" s="349"/>
      <c r="F812" s="350" t="s">
        <v>228</v>
      </c>
      <c r="G812" s="350">
        <v>21.8</v>
      </c>
      <c r="H812" s="216"/>
      <c r="I812" s="350" t="s">
        <v>34</v>
      </c>
      <c r="J812" s="351"/>
    </row>
    <row r="813" s="18" customFormat="1" ht="12.75" spans="1:10">
      <c r="A813" s="37" t="s">
        <v>226</v>
      </c>
      <c r="B813" s="348">
        <v>250402060</v>
      </c>
      <c r="C813" s="349" t="s">
        <v>1061</v>
      </c>
      <c r="D813" s="349" t="s">
        <v>1062</v>
      </c>
      <c r="E813" s="349"/>
      <c r="F813" s="350" t="s">
        <v>228</v>
      </c>
      <c r="G813" s="350">
        <v>31.8</v>
      </c>
      <c r="H813" s="216"/>
      <c r="I813" s="350" t="s">
        <v>34</v>
      </c>
      <c r="J813" s="351"/>
    </row>
    <row r="814" s="18" customFormat="1" ht="24" spans="1:10">
      <c r="A814" s="37" t="s">
        <v>226</v>
      </c>
      <c r="B814" s="348">
        <v>250402061</v>
      </c>
      <c r="C814" s="349" t="s">
        <v>1063</v>
      </c>
      <c r="D814" s="349" t="s">
        <v>999</v>
      </c>
      <c r="E814" s="349"/>
      <c r="F814" s="350" t="s">
        <v>228</v>
      </c>
      <c r="G814" s="350">
        <v>47.3</v>
      </c>
      <c r="H814" s="216"/>
      <c r="I814" s="350" t="s">
        <v>34</v>
      </c>
      <c r="J814" s="351"/>
    </row>
    <row r="815" s="18" customFormat="1" ht="12.75" spans="1:10">
      <c r="A815" s="37" t="s">
        <v>226</v>
      </c>
      <c r="B815" s="348">
        <v>250402062</v>
      </c>
      <c r="C815" s="349" t="s">
        <v>1064</v>
      </c>
      <c r="D815" s="349" t="s">
        <v>1062</v>
      </c>
      <c r="E815" s="349"/>
      <c r="F815" s="350" t="s">
        <v>228</v>
      </c>
      <c r="G815" s="350">
        <v>26.8</v>
      </c>
      <c r="H815" s="216"/>
      <c r="I815" s="350" t="s">
        <v>34</v>
      </c>
      <c r="J815" s="351"/>
    </row>
    <row r="816" s="18" customFormat="1" ht="12.75" spans="1:10">
      <c r="A816" s="37" t="s">
        <v>226</v>
      </c>
      <c r="B816" s="348">
        <v>250402063</v>
      </c>
      <c r="C816" s="349" t="s">
        <v>1065</v>
      </c>
      <c r="D816" s="349"/>
      <c r="E816" s="349"/>
      <c r="F816" s="350" t="s">
        <v>49</v>
      </c>
      <c r="G816" s="350">
        <v>186.3</v>
      </c>
      <c r="H816" s="216"/>
      <c r="I816" s="350" t="s">
        <v>34</v>
      </c>
      <c r="J816" s="351"/>
    </row>
    <row r="817" s="18" customFormat="1" ht="12.75" spans="1:10">
      <c r="A817" s="37" t="s">
        <v>226</v>
      </c>
      <c r="B817" s="348">
        <v>250402064</v>
      </c>
      <c r="C817" s="349" t="s">
        <v>1066</v>
      </c>
      <c r="D817" s="349" t="s">
        <v>1067</v>
      </c>
      <c r="E817" s="349"/>
      <c r="F817" s="350" t="s">
        <v>49</v>
      </c>
      <c r="G817" s="350">
        <v>169.3</v>
      </c>
      <c r="H817" s="216"/>
      <c r="I817" s="350" t="s">
        <v>34</v>
      </c>
      <c r="J817" s="351"/>
    </row>
    <row r="818" s="18" customFormat="1" ht="12.75" spans="1:10">
      <c r="A818" s="37" t="s">
        <v>226</v>
      </c>
      <c r="B818" s="348">
        <v>250402065</v>
      </c>
      <c r="C818" s="349" t="s">
        <v>1068</v>
      </c>
      <c r="D818" s="349"/>
      <c r="E818" s="349"/>
      <c r="F818" s="350" t="s">
        <v>49</v>
      </c>
      <c r="G818" s="350">
        <v>22.7</v>
      </c>
      <c r="H818" s="216"/>
      <c r="I818" s="350" t="s">
        <v>34</v>
      </c>
      <c r="J818" s="351"/>
    </row>
    <row r="819" s="18" customFormat="1" ht="12.75" spans="1:10">
      <c r="A819" s="37" t="s">
        <v>226</v>
      </c>
      <c r="B819" s="348">
        <v>250402066</v>
      </c>
      <c r="C819" s="349" t="s">
        <v>1069</v>
      </c>
      <c r="D819" s="349"/>
      <c r="E819" s="349"/>
      <c r="F819" s="350" t="s">
        <v>49</v>
      </c>
      <c r="G819" s="350">
        <v>26.8</v>
      </c>
      <c r="H819" s="216"/>
      <c r="I819" s="350" t="s">
        <v>34</v>
      </c>
      <c r="J819" s="351"/>
    </row>
    <row r="820" s="18" customFormat="1" ht="24" spans="1:10">
      <c r="A820" s="37" t="s">
        <v>226</v>
      </c>
      <c r="B820" s="348">
        <v>250402067</v>
      </c>
      <c r="C820" s="349" t="s">
        <v>1070</v>
      </c>
      <c r="D820" s="349"/>
      <c r="E820" s="349"/>
      <c r="F820" s="350" t="s">
        <v>228</v>
      </c>
      <c r="G820" s="350">
        <v>31.1</v>
      </c>
      <c r="H820" s="216"/>
      <c r="I820" s="350" t="s">
        <v>34</v>
      </c>
      <c r="J820" s="351"/>
    </row>
    <row r="821" s="18" customFormat="1" ht="24" spans="1:10">
      <c r="A821" s="37" t="s">
        <v>226</v>
      </c>
      <c r="B821" s="348">
        <v>250402068</v>
      </c>
      <c r="C821" s="362" t="s">
        <v>1071</v>
      </c>
      <c r="D821" s="362"/>
      <c r="E821" s="362"/>
      <c r="F821" s="348" t="s">
        <v>49</v>
      </c>
      <c r="G821" s="350">
        <v>105</v>
      </c>
      <c r="H821" s="216" t="s">
        <v>889</v>
      </c>
      <c r="I821" s="350" t="s">
        <v>34</v>
      </c>
      <c r="J821" s="351"/>
    </row>
    <row r="822" s="18" customFormat="1" ht="12.75" spans="1:10">
      <c r="A822" s="37" t="s">
        <v>226</v>
      </c>
      <c r="B822" s="348">
        <v>250402069</v>
      </c>
      <c r="C822" s="349" t="s">
        <v>1072</v>
      </c>
      <c r="D822" s="349"/>
      <c r="E822" s="349"/>
      <c r="F822" s="350" t="s">
        <v>228</v>
      </c>
      <c r="G822" s="350">
        <v>29.4</v>
      </c>
      <c r="H822" s="216"/>
      <c r="I822" s="350" t="s">
        <v>34</v>
      </c>
      <c r="J822" s="351"/>
    </row>
    <row r="823" s="18" customFormat="1" ht="24" spans="1:10">
      <c r="A823" s="37" t="s">
        <v>226</v>
      </c>
      <c r="B823" s="348">
        <v>250402070</v>
      </c>
      <c r="C823" s="349" t="s">
        <v>1073</v>
      </c>
      <c r="D823" s="349"/>
      <c r="E823" s="349"/>
      <c r="F823" s="350" t="s">
        <v>49</v>
      </c>
      <c r="G823" s="350">
        <v>43.8</v>
      </c>
      <c r="H823" s="216"/>
      <c r="I823" s="350" t="s">
        <v>50</v>
      </c>
      <c r="J823" s="351"/>
    </row>
    <row r="824" s="18" customFormat="1" ht="60" spans="1:10">
      <c r="A824" s="37" t="s">
        <v>226</v>
      </c>
      <c r="B824" s="348">
        <v>250402071</v>
      </c>
      <c r="C824" s="349" t="s">
        <v>1074</v>
      </c>
      <c r="D824" s="349" t="s">
        <v>647</v>
      </c>
      <c r="E824" s="349"/>
      <c r="F824" s="350" t="s">
        <v>49</v>
      </c>
      <c r="G824" s="350">
        <v>30.2</v>
      </c>
      <c r="H824" s="216"/>
      <c r="I824" s="350" t="s">
        <v>50</v>
      </c>
      <c r="J824" s="351"/>
    </row>
    <row r="825" s="18" customFormat="1" ht="12.75" spans="1:10">
      <c r="A825" s="37" t="s">
        <v>226</v>
      </c>
      <c r="B825" s="348">
        <v>250402072</v>
      </c>
      <c r="C825" s="349" t="s">
        <v>1075</v>
      </c>
      <c r="D825" s="349"/>
      <c r="E825" s="349"/>
      <c r="F825" s="350" t="s">
        <v>49</v>
      </c>
      <c r="G825" s="350">
        <v>30.2</v>
      </c>
      <c r="H825" s="216"/>
      <c r="I825" s="350" t="s">
        <v>50</v>
      </c>
      <c r="J825" s="351"/>
    </row>
    <row r="826" s="18" customFormat="1" ht="12.75" spans="1:10">
      <c r="A826" s="37" t="s">
        <v>226</v>
      </c>
      <c r="B826" s="348">
        <v>250402073</v>
      </c>
      <c r="C826" s="349" t="s">
        <v>1076</v>
      </c>
      <c r="D826" s="349"/>
      <c r="E826" s="349"/>
      <c r="F826" s="350" t="s">
        <v>49</v>
      </c>
      <c r="G826" s="350">
        <v>30.2</v>
      </c>
      <c r="H826" s="216"/>
      <c r="I826" s="350" t="s">
        <v>50</v>
      </c>
      <c r="J826" s="351"/>
    </row>
    <row r="827" s="18" customFormat="1" ht="24" spans="1:10">
      <c r="A827" s="37" t="s">
        <v>226</v>
      </c>
      <c r="B827" s="348">
        <v>250402074</v>
      </c>
      <c r="C827" s="349" t="s">
        <v>1077</v>
      </c>
      <c r="D827" s="349"/>
      <c r="E827" s="349"/>
      <c r="F827" s="350" t="s">
        <v>49</v>
      </c>
      <c r="G827" s="350">
        <v>100.6</v>
      </c>
      <c r="H827" s="216"/>
      <c r="I827" s="350" t="s">
        <v>34</v>
      </c>
      <c r="J827" s="351"/>
    </row>
    <row r="828" s="18" customFormat="1" ht="12.75" spans="1:10">
      <c r="A828" s="37" t="s">
        <v>226</v>
      </c>
      <c r="B828" s="348" t="s">
        <v>1078</v>
      </c>
      <c r="C828" s="349" t="s">
        <v>1079</v>
      </c>
      <c r="D828" s="349" t="s">
        <v>458</v>
      </c>
      <c r="E828" s="349"/>
      <c r="F828" s="350" t="s">
        <v>49</v>
      </c>
      <c r="G828" s="350">
        <v>65</v>
      </c>
      <c r="H828" s="216"/>
      <c r="I828" s="350" t="s">
        <v>34</v>
      </c>
      <c r="J828" s="351"/>
    </row>
    <row r="829" s="18" customFormat="1" ht="24" spans="1:10">
      <c r="A829" s="37" t="s">
        <v>226</v>
      </c>
      <c r="B829" s="348" t="s">
        <v>1080</v>
      </c>
      <c r="C829" s="349" t="s">
        <v>1081</v>
      </c>
      <c r="D829" s="349" t="s">
        <v>458</v>
      </c>
      <c r="E829" s="349"/>
      <c r="F829" s="350" t="s">
        <v>49</v>
      </c>
      <c r="G829" s="350">
        <v>78</v>
      </c>
      <c r="H829" s="216"/>
      <c r="I829" s="350" t="s">
        <v>50</v>
      </c>
      <c r="J829" s="351"/>
    </row>
    <row r="830" s="18" customFormat="1" ht="12.75" spans="1:10">
      <c r="A830" s="37" t="s">
        <v>226</v>
      </c>
      <c r="B830" s="348" t="s">
        <v>1082</v>
      </c>
      <c r="C830" s="349" t="s">
        <v>1083</v>
      </c>
      <c r="D830" s="349" t="s">
        <v>1084</v>
      </c>
      <c r="E830" s="349"/>
      <c r="F830" s="350" t="s">
        <v>49</v>
      </c>
      <c r="G830" s="350">
        <v>26</v>
      </c>
      <c r="H830" s="216"/>
      <c r="I830" s="350" t="s">
        <v>50</v>
      </c>
      <c r="J830" s="351"/>
    </row>
    <row r="831" s="18" customFormat="1" ht="24" spans="1:10">
      <c r="A831" s="37" t="s">
        <v>226</v>
      </c>
      <c r="B831" s="348" t="s">
        <v>1085</v>
      </c>
      <c r="C831" s="349" t="s">
        <v>1086</v>
      </c>
      <c r="D831" s="349" t="s">
        <v>1087</v>
      </c>
      <c r="E831" s="349"/>
      <c r="F831" s="350" t="s">
        <v>49</v>
      </c>
      <c r="G831" s="350">
        <v>29</v>
      </c>
      <c r="H831" s="216"/>
      <c r="I831" s="350" t="s">
        <v>50</v>
      </c>
      <c r="J831" s="351"/>
    </row>
    <row r="832" s="18" customFormat="1" ht="12.75" spans="1:10">
      <c r="A832" s="37" t="s">
        <v>226</v>
      </c>
      <c r="B832" s="348" t="s">
        <v>1088</v>
      </c>
      <c r="C832" s="349" t="s">
        <v>1089</v>
      </c>
      <c r="D832" s="349" t="s">
        <v>1090</v>
      </c>
      <c r="E832" s="349"/>
      <c r="F832" s="350" t="s">
        <v>49</v>
      </c>
      <c r="G832" s="350">
        <v>29</v>
      </c>
      <c r="H832" s="216"/>
      <c r="I832" s="350" t="s">
        <v>50</v>
      </c>
      <c r="J832" s="351"/>
    </row>
    <row r="833" s="18" customFormat="1" ht="12.75" spans="1:10">
      <c r="A833" s="37" t="s">
        <v>226</v>
      </c>
      <c r="B833" s="348" t="s">
        <v>1091</v>
      </c>
      <c r="C833" s="349" t="s">
        <v>1092</v>
      </c>
      <c r="D833" s="349" t="s">
        <v>1087</v>
      </c>
      <c r="E833" s="349"/>
      <c r="F833" s="350" t="s">
        <v>49</v>
      </c>
      <c r="G833" s="350">
        <v>46</v>
      </c>
      <c r="H833" s="216"/>
      <c r="I833" s="350" t="s">
        <v>50</v>
      </c>
      <c r="J833" s="351"/>
    </row>
    <row r="834" s="18" customFormat="1" ht="12.75" spans="1:10">
      <c r="A834" s="37" t="s">
        <v>226</v>
      </c>
      <c r="B834" s="348" t="s">
        <v>1093</v>
      </c>
      <c r="C834" s="349" t="s">
        <v>1020</v>
      </c>
      <c r="D834" s="349" t="s">
        <v>824</v>
      </c>
      <c r="E834" s="349"/>
      <c r="F834" s="350" t="s">
        <v>49</v>
      </c>
      <c r="G834" s="350">
        <v>29</v>
      </c>
      <c r="H834" s="216"/>
      <c r="I834" s="350" t="s">
        <v>50</v>
      </c>
      <c r="J834" s="351"/>
    </row>
    <row r="835" s="18" customFormat="1" ht="24" spans="1:10">
      <c r="A835" s="37" t="s">
        <v>226</v>
      </c>
      <c r="B835" s="348" t="s">
        <v>1094</v>
      </c>
      <c r="C835" s="362" t="s">
        <v>1095</v>
      </c>
      <c r="D835" s="362" t="s">
        <v>1096</v>
      </c>
      <c r="E835" s="362"/>
      <c r="F835" s="348" t="s">
        <v>49</v>
      </c>
      <c r="G835" s="350">
        <v>45</v>
      </c>
      <c r="H835" s="216"/>
      <c r="I835" s="350" t="s">
        <v>50</v>
      </c>
      <c r="J835" s="351"/>
    </row>
    <row r="836" s="18" customFormat="1" ht="12.75" spans="1:10">
      <c r="A836" s="37"/>
      <c r="B836" s="348">
        <v>250403</v>
      </c>
      <c r="C836" s="349" t="s">
        <v>1097</v>
      </c>
      <c r="D836" s="349"/>
      <c r="E836" s="349"/>
      <c r="F836" s="350"/>
      <c r="G836" s="350"/>
      <c r="H836" s="216"/>
      <c r="I836" s="350" t="s">
        <v>41</v>
      </c>
      <c r="J836" s="351"/>
    </row>
    <row r="837" s="18" customFormat="1" ht="12.75" spans="1:10">
      <c r="A837" s="37" t="s">
        <v>226</v>
      </c>
      <c r="B837" s="348">
        <v>250403001</v>
      </c>
      <c r="C837" s="349" t="s">
        <v>1098</v>
      </c>
      <c r="D837" s="349" t="s">
        <v>1099</v>
      </c>
      <c r="E837" s="349"/>
      <c r="F837" s="350" t="s">
        <v>228</v>
      </c>
      <c r="G837" s="350">
        <v>10.8</v>
      </c>
      <c r="H837" s="216"/>
      <c r="I837" s="350" t="s">
        <v>50</v>
      </c>
      <c r="J837" s="351"/>
    </row>
    <row r="838" s="18" customFormat="1" ht="12.75" spans="1:10">
      <c r="A838" s="37" t="s">
        <v>226</v>
      </c>
      <c r="B838" s="348">
        <v>250403002</v>
      </c>
      <c r="C838" s="349" t="s">
        <v>1100</v>
      </c>
      <c r="D838" s="349"/>
      <c r="E838" s="349"/>
      <c r="F838" s="350" t="s">
        <v>228</v>
      </c>
      <c r="G838" s="350">
        <v>28</v>
      </c>
      <c r="H838" s="216"/>
      <c r="I838" s="350" t="s">
        <v>50</v>
      </c>
      <c r="J838" s="351"/>
    </row>
    <row r="839" s="18" customFormat="1" ht="12.75" spans="1:10">
      <c r="A839" s="37"/>
      <c r="B839" s="348">
        <v>250403003</v>
      </c>
      <c r="C839" s="349" t="s">
        <v>1101</v>
      </c>
      <c r="D839" s="349"/>
      <c r="E839" s="349"/>
      <c r="F839" s="350" t="s">
        <v>228</v>
      </c>
      <c r="G839" s="350"/>
      <c r="H839" s="216"/>
      <c r="I839" s="350" t="s">
        <v>41</v>
      </c>
      <c r="J839" s="351"/>
    </row>
    <row r="840" s="18" customFormat="1" ht="12.75" spans="1:10">
      <c r="A840" s="37" t="s">
        <v>226</v>
      </c>
      <c r="B840" s="348">
        <v>2504030030</v>
      </c>
      <c r="C840" s="349" t="s">
        <v>1102</v>
      </c>
      <c r="D840" s="349"/>
      <c r="E840" s="349"/>
      <c r="F840" s="350" t="s">
        <v>228</v>
      </c>
      <c r="G840" s="350">
        <v>28</v>
      </c>
      <c r="H840" s="216"/>
      <c r="I840" s="350" t="s">
        <v>50</v>
      </c>
      <c r="J840" s="351"/>
    </row>
    <row r="841" s="18" customFormat="1" ht="12.75" spans="1:10">
      <c r="A841" s="37" t="s">
        <v>226</v>
      </c>
      <c r="B841" s="348">
        <v>2504030031</v>
      </c>
      <c r="C841" s="349" t="s">
        <v>1103</v>
      </c>
      <c r="D841" s="349"/>
      <c r="E841" s="349"/>
      <c r="F841" s="350" t="s">
        <v>228</v>
      </c>
      <c r="G841" s="350">
        <v>53.6</v>
      </c>
      <c r="H841" s="216"/>
      <c r="I841" s="350" t="s">
        <v>50</v>
      </c>
      <c r="J841" s="351"/>
    </row>
    <row r="842" s="18" customFormat="1" ht="24" spans="1:10">
      <c r="A842" s="37" t="s">
        <v>226</v>
      </c>
      <c r="B842" s="348">
        <v>250403004</v>
      </c>
      <c r="C842" s="349" t="s">
        <v>1104</v>
      </c>
      <c r="D842" s="349"/>
      <c r="E842" s="349"/>
      <c r="F842" s="350" t="s">
        <v>228</v>
      </c>
      <c r="G842" s="350">
        <v>3.6</v>
      </c>
      <c r="H842" s="216"/>
      <c r="I842" s="350" t="s">
        <v>50</v>
      </c>
      <c r="J842" s="351"/>
    </row>
    <row r="843" s="18" customFormat="1" ht="24" spans="1:10">
      <c r="A843" s="37" t="s">
        <v>226</v>
      </c>
      <c r="B843" s="348">
        <v>250403005</v>
      </c>
      <c r="C843" s="349" t="s">
        <v>1105</v>
      </c>
      <c r="D843" s="349"/>
      <c r="E843" s="349"/>
      <c r="F843" s="350" t="s">
        <v>228</v>
      </c>
      <c r="G843" s="350">
        <v>3.6</v>
      </c>
      <c r="H843" s="216"/>
      <c r="I843" s="350" t="s">
        <v>50</v>
      </c>
      <c r="J843" s="351"/>
    </row>
    <row r="844" s="18" customFormat="1" ht="24" spans="1:10">
      <c r="A844" s="37" t="s">
        <v>226</v>
      </c>
      <c r="B844" s="348">
        <v>250403006</v>
      </c>
      <c r="C844" s="349" t="s">
        <v>1106</v>
      </c>
      <c r="D844" s="349"/>
      <c r="E844" s="349"/>
      <c r="F844" s="350" t="s">
        <v>228</v>
      </c>
      <c r="G844" s="350">
        <v>8.1</v>
      </c>
      <c r="H844" s="216"/>
      <c r="I844" s="350" t="s">
        <v>50</v>
      </c>
      <c r="J844" s="351"/>
    </row>
    <row r="845" s="18" customFormat="1" ht="24" spans="1:10">
      <c r="A845" s="37" t="s">
        <v>226</v>
      </c>
      <c r="B845" s="348">
        <v>250403007</v>
      </c>
      <c r="C845" s="349" t="s">
        <v>1107</v>
      </c>
      <c r="D845" s="349"/>
      <c r="E845" s="349"/>
      <c r="F845" s="350" t="s">
        <v>228</v>
      </c>
      <c r="G845" s="350">
        <v>8.1</v>
      </c>
      <c r="H845" s="216"/>
      <c r="I845" s="350" t="s">
        <v>50</v>
      </c>
      <c r="J845" s="351"/>
    </row>
    <row r="846" s="18" customFormat="1" ht="24" spans="1:10">
      <c r="A846" s="37" t="s">
        <v>226</v>
      </c>
      <c r="B846" s="348">
        <v>250403008</v>
      </c>
      <c r="C846" s="349" t="s">
        <v>1108</v>
      </c>
      <c r="D846" s="349"/>
      <c r="E846" s="349"/>
      <c r="F846" s="350" t="s">
        <v>228</v>
      </c>
      <c r="G846" s="350">
        <v>10.9</v>
      </c>
      <c r="H846" s="216"/>
      <c r="I846" s="350" t="s">
        <v>50</v>
      </c>
      <c r="J846" s="351"/>
    </row>
    <row r="847" s="18" customFormat="1" ht="24" spans="1:10">
      <c r="A847" s="37" t="s">
        <v>226</v>
      </c>
      <c r="B847" s="348">
        <v>250403009</v>
      </c>
      <c r="C847" s="349" t="s">
        <v>1109</v>
      </c>
      <c r="D847" s="349"/>
      <c r="E847" s="349"/>
      <c r="F847" s="350" t="s">
        <v>228</v>
      </c>
      <c r="G847" s="350">
        <v>8.1</v>
      </c>
      <c r="H847" s="216"/>
      <c r="I847" s="350" t="s">
        <v>50</v>
      </c>
      <c r="J847" s="351"/>
    </row>
    <row r="848" s="18" customFormat="1" ht="24" spans="1:10">
      <c r="A848" s="37" t="s">
        <v>226</v>
      </c>
      <c r="B848" s="348">
        <v>250403010</v>
      </c>
      <c r="C848" s="349" t="s">
        <v>1110</v>
      </c>
      <c r="D848" s="349"/>
      <c r="E848" s="349"/>
      <c r="F848" s="350" t="s">
        <v>228</v>
      </c>
      <c r="G848" s="350">
        <v>8.1</v>
      </c>
      <c r="H848" s="216"/>
      <c r="I848" s="350" t="s">
        <v>50</v>
      </c>
      <c r="J848" s="351"/>
    </row>
    <row r="849" s="18" customFormat="1" ht="12.75" spans="1:10">
      <c r="A849" s="37" t="s">
        <v>226</v>
      </c>
      <c r="B849" s="348">
        <v>250403011</v>
      </c>
      <c r="C849" s="349" t="s">
        <v>1111</v>
      </c>
      <c r="D849" s="349" t="s">
        <v>1112</v>
      </c>
      <c r="E849" s="349"/>
      <c r="F849" s="350" t="s">
        <v>228</v>
      </c>
      <c r="G849" s="350">
        <v>15</v>
      </c>
      <c r="H849" s="216"/>
      <c r="I849" s="350" t="s">
        <v>50</v>
      </c>
      <c r="J849" s="351"/>
    </row>
    <row r="850" s="18" customFormat="1" ht="12.75" spans="1:10">
      <c r="A850" s="37" t="s">
        <v>226</v>
      </c>
      <c r="B850" s="348">
        <v>250403012</v>
      </c>
      <c r="C850" s="349" t="s">
        <v>1113</v>
      </c>
      <c r="D850" s="349" t="s">
        <v>1114</v>
      </c>
      <c r="E850" s="349"/>
      <c r="F850" s="350" t="s">
        <v>228</v>
      </c>
      <c r="G850" s="350">
        <v>15</v>
      </c>
      <c r="H850" s="216"/>
      <c r="I850" s="350" t="s">
        <v>50</v>
      </c>
      <c r="J850" s="351"/>
    </row>
    <row r="851" s="18" customFormat="1" ht="12.75" spans="1:10">
      <c r="A851" s="37" t="s">
        <v>226</v>
      </c>
      <c r="B851" s="348">
        <v>250403013</v>
      </c>
      <c r="C851" s="349" t="s">
        <v>1115</v>
      </c>
      <c r="D851" s="349"/>
      <c r="E851" s="349"/>
      <c r="F851" s="350" t="s">
        <v>228</v>
      </c>
      <c r="G851" s="350">
        <v>66.9</v>
      </c>
      <c r="H851" s="216"/>
      <c r="I851" s="350" t="s">
        <v>50</v>
      </c>
      <c r="J851" s="351"/>
    </row>
    <row r="852" s="18" customFormat="1" ht="96" spans="1:10">
      <c r="A852" s="37" t="s">
        <v>226</v>
      </c>
      <c r="B852" s="348">
        <v>2504030131</v>
      </c>
      <c r="C852" s="349" t="s">
        <v>1116</v>
      </c>
      <c r="D852" s="349" t="s">
        <v>1117</v>
      </c>
      <c r="E852" s="349"/>
      <c r="F852" s="350" t="s">
        <v>228</v>
      </c>
      <c r="G852" s="350">
        <v>172.4</v>
      </c>
      <c r="H852" s="216"/>
      <c r="I852" s="350" t="s">
        <v>34</v>
      </c>
      <c r="J852" s="351"/>
    </row>
    <row r="853" s="18" customFormat="1" ht="24" spans="1:10">
      <c r="A853" s="37" t="s">
        <v>226</v>
      </c>
      <c r="B853" s="348">
        <v>250403014</v>
      </c>
      <c r="C853" s="349" t="s">
        <v>1118</v>
      </c>
      <c r="D853" s="349"/>
      <c r="E853" s="349"/>
      <c r="F853" s="350" t="s">
        <v>228</v>
      </c>
      <c r="G853" s="350">
        <v>14</v>
      </c>
      <c r="H853" s="216"/>
      <c r="I853" s="350" t="s">
        <v>50</v>
      </c>
      <c r="J853" s="351"/>
    </row>
    <row r="854" s="18" customFormat="1" ht="24" spans="1:10">
      <c r="A854" s="37" t="s">
        <v>226</v>
      </c>
      <c r="B854" s="348">
        <v>2504030141</v>
      </c>
      <c r="C854" s="349" t="s">
        <v>1119</v>
      </c>
      <c r="D854" s="349" t="s">
        <v>1120</v>
      </c>
      <c r="E854" s="349"/>
      <c r="F854" s="350" t="s">
        <v>228</v>
      </c>
      <c r="G854" s="350">
        <v>32</v>
      </c>
      <c r="H854" s="216"/>
      <c r="I854" s="350" t="s">
        <v>50</v>
      </c>
      <c r="J854" s="351"/>
    </row>
    <row r="855" s="18" customFormat="1" ht="12.75" spans="1:10">
      <c r="A855" s="37" t="s">
        <v>226</v>
      </c>
      <c r="B855" s="348">
        <v>2504030142</v>
      </c>
      <c r="C855" s="349" t="s">
        <v>1121</v>
      </c>
      <c r="D855" s="349" t="s">
        <v>825</v>
      </c>
      <c r="E855" s="349"/>
      <c r="F855" s="350" t="s">
        <v>49</v>
      </c>
      <c r="G855" s="350">
        <v>32</v>
      </c>
      <c r="H855" s="216"/>
      <c r="I855" s="350" t="s">
        <v>34</v>
      </c>
      <c r="J855" s="351"/>
    </row>
    <row r="856" s="18" customFormat="1" ht="24" spans="1:10">
      <c r="A856" s="37" t="s">
        <v>226</v>
      </c>
      <c r="B856" s="348">
        <v>250403015</v>
      </c>
      <c r="C856" s="349" t="s">
        <v>1122</v>
      </c>
      <c r="D856" s="349"/>
      <c r="E856" s="349"/>
      <c r="F856" s="350" t="s">
        <v>228</v>
      </c>
      <c r="G856" s="350">
        <v>17.6</v>
      </c>
      <c r="H856" s="216"/>
      <c r="I856" s="350" t="s">
        <v>50</v>
      </c>
      <c r="J856" s="351"/>
    </row>
    <row r="857" s="18" customFormat="1" ht="12.75" spans="1:10">
      <c r="A857" s="37" t="s">
        <v>226</v>
      </c>
      <c r="B857" s="348">
        <v>250403016</v>
      </c>
      <c r="C857" s="349" t="s">
        <v>1123</v>
      </c>
      <c r="D857" s="349"/>
      <c r="E857" s="349"/>
      <c r="F857" s="350" t="s">
        <v>228</v>
      </c>
      <c r="G857" s="350">
        <v>17.6</v>
      </c>
      <c r="H857" s="216"/>
      <c r="I857" s="350" t="s">
        <v>50</v>
      </c>
      <c r="J857" s="351"/>
    </row>
    <row r="858" s="18" customFormat="1" ht="24" spans="1:10">
      <c r="A858" s="37" t="s">
        <v>226</v>
      </c>
      <c r="B858" s="348">
        <v>250403017</v>
      </c>
      <c r="C858" s="349" t="s">
        <v>1124</v>
      </c>
      <c r="D858" s="349" t="s">
        <v>1099</v>
      </c>
      <c r="E858" s="349"/>
      <c r="F858" s="350" t="s">
        <v>228</v>
      </c>
      <c r="G858" s="350">
        <v>20</v>
      </c>
      <c r="H858" s="216"/>
      <c r="I858" s="350" t="s">
        <v>50</v>
      </c>
      <c r="J858" s="351"/>
    </row>
    <row r="859" s="18" customFormat="1" ht="24" spans="1:10">
      <c r="A859" s="37" t="s">
        <v>226</v>
      </c>
      <c r="B859" s="348">
        <v>250403018</v>
      </c>
      <c r="C859" s="349" t="s">
        <v>1125</v>
      </c>
      <c r="D859" s="349"/>
      <c r="E859" s="349"/>
      <c r="F859" s="350" t="s">
        <v>228</v>
      </c>
      <c r="G859" s="350">
        <v>20</v>
      </c>
      <c r="H859" s="216"/>
      <c r="I859" s="350" t="s">
        <v>50</v>
      </c>
      <c r="J859" s="351"/>
    </row>
    <row r="860" s="18" customFormat="1" ht="24" spans="1:10">
      <c r="A860" s="37"/>
      <c r="B860" s="348">
        <v>250403019</v>
      </c>
      <c r="C860" s="349" t="s">
        <v>1126</v>
      </c>
      <c r="D860" s="349"/>
      <c r="E860" s="349"/>
      <c r="F860" s="350" t="s">
        <v>228</v>
      </c>
      <c r="G860" s="350"/>
      <c r="H860" s="216"/>
      <c r="I860" s="350" t="s">
        <v>41</v>
      </c>
      <c r="J860" s="351"/>
    </row>
    <row r="861" s="18" customFormat="1" ht="24" spans="1:10">
      <c r="A861" s="37" t="s">
        <v>226</v>
      </c>
      <c r="B861" s="348">
        <v>2504030190</v>
      </c>
      <c r="C861" s="349" t="s">
        <v>1126</v>
      </c>
      <c r="D861" s="349" t="s">
        <v>1127</v>
      </c>
      <c r="E861" s="349"/>
      <c r="F861" s="350" t="s">
        <v>228</v>
      </c>
      <c r="G861" s="350">
        <v>13.5</v>
      </c>
      <c r="H861" s="216"/>
      <c r="I861" s="350" t="s">
        <v>50</v>
      </c>
      <c r="J861" s="351"/>
    </row>
    <row r="862" s="18" customFormat="1" ht="24" spans="1:10">
      <c r="A862" s="37" t="s">
        <v>226</v>
      </c>
      <c r="B862" s="348">
        <v>2504030191</v>
      </c>
      <c r="C862" s="349" t="s">
        <v>1126</v>
      </c>
      <c r="D862" s="349" t="s">
        <v>1128</v>
      </c>
      <c r="E862" s="349"/>
      <c r="F862" s="350" t="s">
        <v>228</v>
      </c>
      <c r="G862" s="350">
        <v>25</v>
      </c>
      <c r="H862" s="216"/>
      <c r="I862" s="350" t="s">
        <v>50</v>
      </c>
      <c r="J862" s="351"/>
    </row>
    <row r="863" s="18" customFormat="1" ht="24" spans="1:10">
      <c r="A863" s="37" t="s">
        <v>226</v>
      </c>
      <c r="B863" s="348">
        <v>2504030192</v>
      </c>
      <c r="C863" s="349" t="s">
        <v>1126</v>
      </c>
      <c r="D863" s="349" t="s">
        <v>1120</v>
      </c>
      <c r="E863" s="349"/>
      <c r="F863" s="350" t="s">
        <v>228</v>
      </c>
      <c r="G863" s="350">
        <v>32</v>
      </c>
      <c r="H863" s="216"/>
      <c r="I863" s="350" t="s">
        <v>50</v>
      </c>
      <c r="J863" s="351"/>
    </row>
    <row r="864" s="18" customFormat="1" ht="24" spans="1:10">
      <c r="A864" s="37" t="s">
        <v>226</v>
      </c>
      <c r="B864" s="348">
        <v>2504030193</v>
      </c>
      <c r="C864" s="349" t="s">
        <v>1129</v>
      </c>
      <c r="D864" s="349" t="s">
        <v>825</v>
      </c>
      <c r="E864" s="349"/>
      <c r="F864" s="350" t="s">
        <v>49</v>
      </c>
      <c r="G864" s="350">
        <v>32</v>
      </c>
      <c r="H864" s="216"/>
      <c r="I864" s="350" t="s">
        <v>34</v>
      </c>
      <c r="J864" s="351"/>
    </row>
    <row r="865" s="18" customFormat="1" ht="24" spans="1:10">
      <c r="A865" s="37" t="s">
        <v>226</v>
      </c>
      <c r="B865" s="348">
        <v>2504030194</v>
      </c>
      <c r="C865" s="349" t="s">
        <v>1130</v>
      </c>
      <c r="D865" s="349" t="s">
        <v>1131</v>
      </c>
      <c r="E865" s="349"/>
      <c r="F865" s="350" t="s">
        <v>49</v>
      </c>
      <c r="G865" s="350">
        <v>72</v>
      </c>
      <c r="H865" s="216"/>
      <c r="I865" s="350" t="s">
        <v>34</v>
      </c>
      <c r="J865" s="351"/>
    </row>
    <row r="866" s="18" customFormat="1" ht="12.75" spans="1:10">
      <c r="A866" s="37" t="s">
        <v>226</v>
      </c>
      <c r="B866" s="348">
        <v>250403020</v>
      </c>
      <c r="C866" s="349" t="s">
        <v>1132</v>
      </c>
      <c r="D866" s="349" t="s">
        <v>1099</v>
      </c>
      <c r="E866" s="349"/>
      <c r="F866" s="350" t="s">
        <v>228</v>
      </c>
      <c r="G866" s="350">
        <v>12.6</v>
      </c>
      <c r="H866" s="216"/>
      <c r="I866" s="350" t="s">
        <v>50</v>
      </c>
      <c r="J866" s="351"/>
    </row>
    <row r="867" s="18" customFormat="1" ht="12.75" spans="1:10">
      <c r="A867" s="37" t="s">
        <v>226</v>
      </c>
      <c r="B867" s="348">
        <v>250403021</v>
      </c>
      <c r="C867" s="349" t="s">
        <v>1133</v>
      </c>
      <c r="D867" s="349" t="s">
        <v>1099</v>
      </c>
      <c r="E867" s="349"/>
      <c r="F867" s="350" t="s">
        <v>228</v>
      </c>
      <c r="G867" s="350">
        <v>12.6</v>
      </c>
      <c r="H867" s="216"/>
      <c r="I867" s="350" t="s">
        <v>50</v>
      </c>
      <c r="J867" s="351"/>
    </row>
    <row r="868" s="18" customFormat="1" ht="12.75" spans="1:10">
      <c r="A868" s="37" t="s">
        <v>226</v>
      </c>
      <c r="B868" s="348">
        <v>250403022</v>
      </c>
      <c r="C868" s="349" t="s">
        <v>1134</v>
      </c>
      <c r="D868" s="349" t="s">
        <v>1099</v>
      </c>
      <c r="E868" s="349"/>
      <c r="F868" s="350" t="s">
        <v>228</v>
      </c>
      <c r="G868" s="350">
        <v>12.6</v>
      </c>
      <c r="H868" s="216"/>
      <c r="I868" s="350" t="s">
        <v>50</v>
      </c>
      <c r="J868" s="351"/>
    </row>
    <row r="869" s="18" customFormat="1" ht="12.75" spans="1:10">
      <c r="A869" s="37" t="s">
        <v>226</v>
      </c>
      <c r="B869" s="348">
        <v>250403023</v>
      </c>
      <c r="C869" s="349" t="s">
        <v>1135</v>
      </c>
      <c r="D869" s="349" t="s">
        <v>1136</v>
      </c>
      <c r="E869" s="349"/>
      <c r="F869" s="350" t="s">
        <v>228</v>
      </c>
      <c r="G869" s="350">
        <v>12.6</v>
      </c>
      <c r="H869" s="216"/>
      <c r="I869" s="350" t="s">
        <v>50</v>
      </c>
      <c r="J869" s="351"/>
    </row>
    <row r="870" s="18" customFormat="1" ht="12.75" spans="1:10">
      <c r="A870" s="37" t="s">
        <v>226</v>
      </c>
      <c r="B870" s="348">
        <v>250403024</v>
      </c>
      <c r="C870" s="349" t="s">
        <v>1135</v>
      </c>
      <c r="D870" s="349" t="s">
        <v>1099</v>
      </c>
      <c r="E870" s="349"/>
      <c r="F870" s="350" t="s">
        <v>228</v>
      </c>
      <c r="G870" s="350">
        <v>12.6</v>
      </c>
      <c r="H870" s="216"/>
      <c r="I870" s="350" t="s">
        <v>50</v>
      </c>
      <c r="J870" s="351"/>
    </row>
    <row r="871" s="18" customFormat="1" ht="36" spans="1:10">
      <c r="A871" s="37" t="s">
        <v>226</v>
      </c>
      <c r="B871" s="348">
        <v>250403025</v>
      </c>
      <c r="C871" s="349" t="s">
        <v>1137</v>
      </c>
      <c r="D871" s="349" t="s">
        <v>1138</v>
      </c>
      <c r="E871" s="349"/>
      <c r="F871" s="350" t="s">
        <v>228</v>
      </c>
      <c r="G871" s="350">
        <v>10.3</v>
      </c>
      <c r="H871" s="216" t="s">
        <v>1139</v>
      </c>
      <c r="I871" s="350" t="s">
        <v>34</v>
      </c>
      <c r="J871" s="351"/>
    </row>
    <row r="872" s="18" customFormat="1" ht="12.75" spans="1:10">
      <c r="A872" s="37" t="s">
        <v>226</v>
      </c>
      <c r="B872" s="348">
        <v>250403026</v>
      </c>
      <c r="C872" s="349" t="s">
        <v>1140</v>
      </c>
      <c r="D872" s="349"/>
      <c r="E872" s="349"/>
      <c r="F872" s="350" t="s">
        <v>228</v>
      </c>
      <c r="G872" s="350">
        <v>12.6</v>
      </c>
      <c r="H872" s="216"/>
      <c r="I872" s="350" t="s">
        <v>50</v>
      </c>
      <c r="J872" s="351"/>
    </row>
    <row r="873" s="18" customFormat="1" ht="12.75" spans="1:10">
      <c r="A873" s="37" t="s">
        <v>226</v>
      </c>
      <c r="B873" s="348">
        <v>250403027</v>
      </c>
      <c r="C873" s="349" t="s">
        <v>1141</v>
      </c>
      <c r="D873" s="349"/>
      <c r="E873" s="349"/>
      <c r="F873" s="350" t="s">
        <v>228</v>
      </c>
      <c r="G873" s="350">
        <v>10</v>
      </c>
      <c r="H873" s="216"/>
      <c r="I873" s="350" t="s">
        <v>50</v>
      </c>
      <c r="J873" s="351"/>
    </row>
    <row r="874" s="18" customFormat="1" ht="12.75" spans="1:10">
      <c r="A874" s="37" t="s">
        <v>226</v>
      </c>
      <c r="B874" s="348">
        <v>250403028</v>
      </c>
      <c r="C874" s="349" t="s">
        <v>1142</v>
      </c>
      <c r="D874" s="349"/>
      <c r="E874" s="349"/>
      <c r="F874" s="350" t="s">
        <v>228</v>
      </c>
      <c r="G874" s="350">
        <v>14</v>
      </c>
      <c r="H874" s="216"/>
      <c r="I874" s="350" t="s">
        <v>50</v>
      </c>
      <c r="J874" s="351"/>
    </row>
    <row r="875" s="18" customFormat="1" ht="12.75" spans="1:10">
      <c r="A875" s="37" t="s">
        <v>226</v>
      </c>
      <c r="B875" s="348">
        <v>250403029</v>
      </c>
      <c r="C875" s="349" t="s">
        <v>1143</v>
      </c>
      <c r="D875" s="349"/>
      <c r="E875" s="349"/>
      <c r="F875" s="350" t="s">
        <v>228</v>
      </c>
      <c r="G875" s="350">
        <v>14</v>
      </c>
      <c r="H875" s="216"/>
      <c r="I875" s="350" t="s">
        <v>50</v>
      </c>
      <c r="J875" s="351"/>
    </row>
    <row r="876" s="18" customFormat="1" ht="24" spans="1:10">
      <c r="A876" s="37" t="s">
        <v>226</v>
      </c>
      <c r="B876" s="348">
        <v>250403030</v>
      </c>
      <c r="C876" s="349" t="s">
        <v>1144</v>
      </c>
      <c r="D876" s="349"/>
      <c r="E876" s="349"/>
      <c r="F876" s="350" t="s">
        <v>228</v>
      </c>
      <c r="G876" s="350">
        <v>14</v>
      </c>
      <c r="H876" s="216"/>
      <c r="I876" s="350" t="s">
        <v>50</v>
      </c>
      <c r="J876" s="351"/>
    </row>
    <row r="877" s="18" customFormat="1" ht="12.75" spans="1:10">
      <c r="A877" s="37" t="s">
        <v>226</v>
      </c>
      <c r="B877" s="348">
        <v>250403031</v>
      </c>
      <c r="C877" s="349" t="s">
        <v>1145</v>
      </c>
      <c r="D877" s="349"/>
      <c r="E877" s="349"/>
      <c r="F877" s="350" t="s">
        <v>228</v>
      </c>
      <c r="G877" s="350">
        <v>14</v>
      </c>
      <c r="H877" s="216"/>
      <c r="I877" s="350" t="s">
        <v>50</v>
      </c>
      <c r="J877" s="351"/>
    </row>
    <row r="878" s="18" customFormat="1" ht="24" spans="1:10">
      <c r="A878" s="37" t="s">
        <v>226</v>
      </c>
      <c r="B878" s="348">
        <v>250403032</v>
      </c>
      <c r="C878" s="349" t="s">
        <v>1146</v>
      </c>
      <c r="D878" s="349"/>
      <c r="E878" s="349"/>
      <c r="F878" s="350" t="s">
        <v>228</v>
      </c>
      <c r="G878" s="350">
        <v>14</v>
      </c>
      <c r="H878" s="216"/>
      <c r="I878" s="350" t="s">
        <v>50</v>
      </c>
      <c r="J878" s="351"/>
    </row>
    <row r="879" s="18" customFormat="1" ht="24" spans="1:10">
      <c r="A879" s="37" t="s">
        <v>226</v>
      </c>
      <c r="B879" s="348">
        <v>250403033</v>
      </c>
      <c r="C879" s="349" t="s">
        <v>1147</v>
      </c>
      <c r="D879" s="349" t="s">
        <v>1099</v>
      </c>
      <c r="E879" s="349"/>
      <c r="F879" s="350" t="s">
        <v>228</v>
      </c>
      <c r="G879" s="350">
        <v>14</v>
      </c>
      <c r="H879" s="216"/>
      <c r="I879" s="350" t="s">
        <v>50</v>
      </c>
      <c r="J879" s="351"/>
    </row>
    <row r="880" s="18" customFormat="1" ht="12.75" spans="1:10">
      <c r="A880" s="37" t="s">
        <v>226</v>
      </c>
      <c r="B880" s="348">
        <v>250403034</v>
      </c>
      <c r="C880" s="349" t="s">
        <v>1148</v>
      </c>
      <c r="D880" s="349"/>
      <c r="E880" s="349"/>
      <c r="F880" s="350" t="s">
        <v>228</v>
      </c>
      <c r="G880" s="350">
        <v>13</v>
      </c>
      <c r="H880" s="216"/>
      <c r="I880" s="350" t="s">
        <v>50</v>
      </c>
      <c r="J880" s="351"/>
    </row>
    <row r="881" s="18" customFormat="1" ht="36" spans="1:10">
      <c r="A881" s="37" t="s">
        <v>226</v>
      </c>
      <c r="B881" s="348">
        <v>250403035</v>
      </c>
      <c r="C881" s="349" t="s">
        <v>1149</v>
      </c>
      <c r="D881" s="349" t="s">
        <v>1150</v>
      </c>
      <c r="E881" s="349"/>
      <c r="F881" s="350" t="s">
        <v>228</v>
      </c>
      <c r="G881" s="350">
        <v>18</v>
      </c>
      <c r="H881" s="216"/>
      <c r="I881" s="350" t="s">
        <v>50</v>
      </c>
      <c r="J881" s="351"/>
    </row>
    <row r="882" s="18" customFormat="1" ht="36" spans="1:10">
      <c r="A882" s="37" t="s">
        <v>226</v>
      </c>
      <c r="B882" s="348">
        <v>2504030351</v>
      </c>
      <c r="C882" s="349" t="s">
        <v>1151</v>
      </c>
      <c r="D882" s="349" t="s">
        <v>1152</v>
      </c>
      <c r="E882" s="349"/>
      <c r="F882" s="350" t="s">
        <v>228</v>
      </c>
      <c r="G882" s="350">
        <v>43.8</v>
      </c>
      <c r="H882" s="216"/>
      <c r="I882" s="350" t="s">
        <v>50</v>
      </c>
      <c r="J882" s="351"/>
    </row>
    <row r="883" s="18" customFormat="1" ht="12.75" spans="1:10">
      <c r="A883" s="37" t="s">
        <v>226</v>
      </c>
      <c r="B883" s="348">
        <v>250403036</v>
      </c>
      <c r="C883" s="349" t="s">
        <v>1153</v>
      </c>
      <c r="D883" s="349"/>
      <c r="E883" s="349"/>
      <c r="F883" s="350" t="s">
        <v>228</v>
      </c>
      <c r="G883" s="350">
        <v>8</v>
      </c>
      <c r="H883" s="216"/>
      <c r="I883" s="350" t="s">
        <v>50</v>
      </c>
      <c r="J883" s="351"/>
    </row>
    <row r="884" s="18" customFormat="1" ht="12.75" spans="1:10">
      <c r="A884" s="37" t="s">
        <v>226</v>
      </c>
      <c r="B884" s="348">
        <v>250403037</v>
      </c>
      <c r="C884" s="349" t="s">
        <v>1154</v>
      </c>
      <c r="D884" s="349"/>
      <c r="E884" s="349"/>
      <c r="F884" s="350" t="s">
        <v>228</v>
      </c>
      <c r="G884" s="350">
        <v>8</v>
      </c>
      <c r="H884" s="216"/>
      <c r="I884" s="350" t="s">
        <v>50</v>
      </c>
      <c r="J884" s="351"/>
    </row>
    <row r="885" s="18" customFormat="1" ht="12.75" spans="1:10">
      <c r="A885" s="37" t="s">
        <v>226</v>
      </c>
      <c r="B885" s="348">
        <v>250403038</v>
      </c>
      <c r="C885" s="349" t="s">
        <v>1155</v>
      </c>
      <c r="D885" s="349"/>
      <c r="E885" s="349"/>
      <c r="F885" s="350" t="s">
        <v>228</v>
      </c>
      <c r="G885" s="350">
        <v>8</v>
      </c>
      <c r="H885" s="216"/>
      <c r="I885" s="350" t="s">
        <v>50</v>
      </c>
      <c r="J885" s="351"/>
    </row>
    <row r="886" s="18" customFormat="1" ht="12.75" spans="1:10">
      <c r="A886" s="37" t="s">
        <v>226</v>
      </c>
      <c r="B886" s="348">
        <v>250403039</v>
      </c>
      <c r="C886" s="349" t="s">
        <v>1156</v>
      </c>
      <c r="D886" s="349"/>
      <c r="E886" s="349"/>
      <c r="F886" s="350" t="s">
        <v>228</v>
      </c>
      <c r="G886" s="350">
        <v>8</v>
      </c>
      <c r="H886" s="216"/>
      <c r="I886" s="350" t="s">
        <v>50</v>
      </c>
      <c r="J886" s="351"/>
    </row>
    <row r="887" s="18" customFormat="1" ht="12.75" spans="1:10">
      <c r="A887" s="37" t="s">
        <v>226</v>
      </c>
      <c r="B887" s="348">
        <v>250403040</v>
      </c>
      <c r="C887" s="349" t="s">
        <v>1157</v>
      </c>
      <c r="D887" s="349"/>
      <c r="E887" s="349"/>
      <c r="F887" s="350" t="s">
        <v>228</v>
      </c>
      <c r="G887" s="350">
        <v>11</v>
      </c>
      <c r="H887" s="216"/>
      <c r="I887" s="350" t="s">
        <v>50</v>
      </c>
      <c r="J887" s="351"/>
    </row>
    <row r="888" s="18" customFormat="1" ht="12.75" spans="1:10">
      <c r="A888" s="37" t="s">
        <v>226</v>
      </c>
      <c r="B888" s="348">
        <v>250403041</v>
      </c>
      <c r="C888" s="362" t="s">
        <v>1158</v>
      </c>
      <c r="D888" s="362"/>
      <c r="E888" s="362"/>
      <c r="F888" s="348" t="s">
        <v>228</v>
      </c>
      <c r="G888" s="350">
        <v>21</v>
      </c>
      <c r="H888" s="216"/>
      <c r="I888" s="350" t="s">
        <v>50</v>
      </c>
      <c r="J888" s="351"/>
    </row>
    <row r="889" s="18" customFormat="1" ht="24" spans="1:10">
      <c r="A889" s="37" t="s">
        <v>226</v>
      </c>
      <c r="B889" s="348">
        <v>250403042</v>
      </c>
      <c r="C889" s="349" t="s">
        <v>1159</v>
      </c>
      <c r="D889" s="349" t="s">
        <v>1160</v>
      </c>
      <c r="E889" s="349"/>
      <c r="F889" s="350" t="s">
        <v>228</v>
      </c>
      <c r="G889" s="350">
        <v>15</v>
      </c>
      <c r="H889" s="216"/>
      <c r="I889" s="350" t="s">
        <v>50</v>
      </c>
      <c r="J889" s="351"/>
    </row>
    <row r="890" s="18" customFormat="1" ht="12.75" spans="1:10">
      <c r="A890" s="37" t="s">
        <v>226</v>
      </c>
      <c r="B890" s="348">
        <v>2504030421</v>
      </c>
      <c r="C890" s="349" t="s">
        <v>1161</v>
      </c>
      <c r="D890" s="349" t="s">
        <v>1162</v>
      </c>
      <c r="E890" s="349"/>
      <c r="F890" s="350" t="s">
        <v>228</v>
      </c>
      <c r="G890" s="350">
        <v>53.6</v>
      </c>
      <c r="H890" s="216"/>
      <c r="I890" s="350" t="s">
        <v>50</v>
      </c>
      <c r="J890" s="351"/>
    </row>
    <row r="891" s="18" customFormat="1" ht="12.75" spans="1:10">
      <c r="A891" s="37" t="s">
        <v>226</v>
      </c>
      <c r="B891" s="348">
        <v>2504030422</v>
      </c>
      <c r="C891" s="349" t="s">
        <v>1163</v>
      </c>
      <c r="D891" s="349" t="s">
        <v>571</v>
      </c>
      <c r="E891" s="349"/>
      <c r="F891" s="350" t="s">
        <v>228</v>
      </c>
      <c r="G891" s="350">
        <v>28</v>
      </c>
      <c r="H891" s="216"/>
      <c r="I891" s="350" t="s">
        <v>50</v>
      </c>
      <c r="J891" s="351"/>
    </row>
    <row r="892" s="18" customFormat="1" ht="12.75" spans="1:10">
      <c r="A892" s="37" t="s">
        <v>226</v>
      </c>
      <c r="B892" s="348">
        <v>2504030423</v>
      </c>
      <c r="C892" s="349" t="s">
        <v>1161</v>
      </c>
      <c r="D892" s="349" t="s">
        <v>1164</v>
      </c>
      <c r="E892" s="349"/>
      <c r="F892" s="350" t="s">
        <v>49</v>
      </c>
      <c r="G892" s="350">
        <v>53.6</v>
      </c>
      <c r="H892" s="216" t="s">
        <v>1165</v>
      </c>
      <c r="I892" s="350" t="s">
        <v>34</v>
      </c>
      <c r="J892" s="351"/>
    </row>
    <row r="893" s="18" customFormat="1" ht="24" spans="1:10">
      <c r="A893" s="37" t="s">
        <v>226</v>
      </c>
      <c r="B893" s="348">
        <v>2504030424</v>
      </c>
      <c r="C893" s="349" t="s">
        <v>1166</v>
      </c>
      <c r="D893" s="349" t="s">
        <v>1167</v>
      </c>
      <c r="E893" s="349"/>
      <c r="F893" s="350" t="s">
        <v>49</v>
      </c>
      <c r="G893" s="350">
        <v>15.9</v>
      </c>
      <c r="H893" s="216" t="s">
        <v>1165</v>
      </c>
      <c r="I893" s="350" t="s">
        <v>34</v>
      </c>
      <c r="J893" s="351"/>
    </row>
    <row r="894" s="18" customFormat="1" ht="24" spans="1:10">
      <c r="A894" s="37" t="s">
        <v>226</v>
      </c>
      <c r="B894" s="348">
        <v>2504030425</v>
      </c>
      <c r="C894" s="349" t="s">
        <v>1168</v>
      </c>
      <c r="D894" s="349" t="s">
        <v>1169</v>
      </c>
      <c r="E894" s="349"/>
      <c r="F894" s="350" t="s">
        <v>228</v>
      </c>
      <c r="G894" s="350">
        <v>43.8</v>
      </c>
      <c r="H894" s="216"/>
      <c r="I894" s="350" t="s">
        <v>50</v>
      </c>
      <c r="J894" s="351"/>
    </row>
    <row r="895" s="18" customFormat="1" ht="24" spans="1:10">
      <c r="A895" s="37"/>
      <c r="B895" s="348">
        <v>250403043</v>
      </c>
      <c r="C895" s="349" t="s">
        <v>1170</v>
      </c>
      <c r="D895" s="349"/>
      <c r="E895" s="349"/>
      <c r="F895" s="350" t="s">
        <v>228</v>
      </c>
      <c r="G895" s="350"/>
      <c r="H895" s="216"/>
      <c r="I895" s="350" t="s">
        <v>41</v>
      </c>
      <c r="J895" s="351"/>
    </row>
    <row r="896" s="18" customFormat="1" ht="24" spans="1:10">
      <c r="A896" s="37" t="s">
        <v>226</v>
      </c>
      <c r="B896" s="348">
        <v>2504030430</v>
      </c>
      <c r="C896" s="349" t="s">
        <v>1171</v>
      </c>
      <c r="D896" s="349"/>
      <c r="E896" s="349"/>
      <c r="F896" s="350" t="s">
        <v>228</v>
      </c>
      <c r="G896" s="350">
        <v>3.6</v>
      </c>
      <c r="H896" s="216"/>
      <c r="I896" s="350" t="s">
        <v>50</v>
      </c>
      <c r="J896" s="351"/>
    </row>
    <row r="897" s="18" customFormat="1" ht="24" spans="1:10">
      <c r="A897" s="37" t="s">
        <v>226</v>
      </c>
      <c r="B897" s="348">
        <v>2504030431</v>
      </c>
      <c r="C897" s="349" t="s">
        <v>1172</v>
      </c>
      <c r="D897" s="349"/>
      <c r="E897" s="349"/>
      <c r="F897" s="350" t="s">
        <v>228</v>
      </c>
      <c r="G897" s="350">
        <v>13</v>
      </c>
      <c r="H897" s="216"/>
      <c r="I897" s="350" t="s">
        <v>50</v>
      </c>
      <c r="J897" s="351"/>
    </row>
    <row r="898" s="18" customFormat="1" ht="12.75" spans="1:10">
      <c r="A898" s="37" t="s">
        <v>226</v>
      </c>
      <c r="B898" s="348">
        <v>250403044</v>
      </c>
      <c r="C898" s="349" t="s">
        <v>1173</v>
      </c>
      <c r="D898" s="349"/>
      <c r="E898" s="349"/>
      <c r="F898" s="350" t="s">
        <v>228</v>
      </c>
      <c r="G898" s="350">
        <v>15</v>
      </c>
      <c r="H898" s="216"/>
      <c r="I898" s="350" t="s">
        <v>50</v>
      </c>
      <c r="J898" s="351"/>
    </row>
    <row r="899" s="18" customFormat="1" ht="12.75" spans="1:10">
      <c r="A899" s="37" t="s">
        <v>226</v>
      </c>
      <c r="B899" s="348">
        <v>250403045</v>
      </c>
      <c r="C899" s="349" t="s">
        <v>1174</v>
      </c>
      <c r="D899" s="349"/>
      <c r="E899" s="349"/>
      <c r="F899" s="350" t="s">
        <v>228</v>
      </c>
      <c r="G899" s="350">
        <v>13</v>
      </c>
      <c r="H899" s="216"/>
      <c r="I899" s="350" t="s">
        <v>50</v>
      </c>
      <c r="J899" s="351"/>
    </row>
    <row r="900" s="18" customFormat="1" ht="12.75" spans="1:10">
      <c r="A900" s="37" t="s">
        <v>226</v>
      </c>
      <c r="B900" s="348">
        <v>250403046</v>
      </c>
      <c r="C900" s="349" t="s">
        <v>1175</v>
      </c>
      <c r="D900" s="349"/>
      <c r="E900" s="349"/>
      <c r="F900" s="350" t="s">
        <v>228</v>
      </c>
      <c r="G900" s="350">
        <v>15</v>
      </c>
      <c r="H900" s="216"/>
      <c r="I900" s="350" t="s">
        <v>50</v>
      </c>
      <c r="J900" s="351"/>
    </row>
    <row r="901" s="18" customFormat="1" ht="12.75" spans="1:10">
      <c r="A901" s="37" t="s">
        <v>226</v>
      </c>
      <c r="B901" s="348">
        <v>250403047</v>
      </c>
      <c r="C901" s="349" t="s">
        <v>1176</v>
      </c>
      <c r="D901" s="349"/>
      <c r="E901" s="349"/>
      <c r="F901" s="350" t="s">
        <v>228</v>
      </c>
      <c r="G901" s="350">
        <v>15</v>
      </c>
      <c r="H901" s="216"/>
      <c r="I901" s="350" t="s">
        <v>50</v>
      </c>
      <c r="J901" s="351"/>
    </row>
    <row r="902" s="18" customFormat="1" ht="12.75" spans="1:10">
      <c r="A902" s="37" t="s">
        <v>226</v>
      </c>
      <c r="B902" s="348">
        <v>250403048</v>
      </c>
      <c r="C902" s="349" t="s">
        <v>1177</v>
      </c>
      <c r="D902" s="349"/>
      <c r="E902" s="349"/>
      <c r="F902" s="350" t="s">
        <v>228</v>
      </c>
      <c r="G902" s="350">
        <v>13</v>
      </c>
      <c r="H902" s="216"/>
      <c r="I902" s="350" t="s">
        <v>50</v>
      </c>
      <c r="J902" s="351"/>
    </row>
    <row r="903" s="18" customFormat="1" ht="12.75" spans="1:10">
      <c r="A903" s="37" t="s">
        <v>226</v>
      </c>
      <c r="B903" s="348">
        <v>250403049</v>
      </c>
      <c r="C903" s="349" t="s">
        <v>1178</v>
      </c>
      <c r="D903" s="349"/>
      <c r="E903" s="349"/>
      <c r="F903" s="350" t="s">
        <v>228</v>
      </c>
      <c r="G903" s="350">
        <v>13</v>
      </c>
      <c r="H903" s="216"/>
      <c r="I903" s="350" t="s">
        <v>50</v>
      </c>
      <c r="J903" s="351"/>
    </row>
    <row r="904" s="18" customFormat="1" ht="12.75" spans="1:10">
      <c r="A904" s="37" t="s">
        <v>226</v>
      </c>
      <c r="B904" s="348">
        <v>250403050</v>
      </c>
      <c r="C904" s="349" t="s">
        <v>1179</v>
      </c>
      <c r="D904" s="349"/>
      <c r="E904" s="349"/>
      <c r="F904" s="350" t="s">
        <v>228</v>
      </c>
      <c r="G904" s="350">
        <v>15</v>
      </c>
      <c r="H904" s="216"/>
      <c r="I904" s="350" t="s">
        <v>50</v>
      </c>
      <c r="J904" s="351"/>
    </row>
    <row r="905" s="18" customFormat="1" ht="12.75" spans="1:10">
      <c r="A905" s="37" t="s">
        <v>226</v>
      </c>
      <c r="B905" s="348">
        <v>2504030501</v>
      </c>
      <c r="C905" s="349" t="s">
        <v>1179</v>
      </c>
      <c r="D905" s="349" t="s">
        <v>571</v>
      </c>
      <c r="E905" s="349"/>
      <c r="F905" s="350" t="s">
        <v>228</v>
      </c>
      <c r="G905" s="350">
        <v>36.6</v>
      </c>
      <c r="H905" s="216"/>
      <c r="I905" s="350" t="s">
        <v>50</v>
      </c>
      <c r="J905" s="351"/>
    </row>
    <row r="906" s="18" customFormat="1" ht="24" spans="1:10">
      <c r="A906" s="37" t="s">
        <v>226</v>
      </c>
      <c r="B906" s="348">
        <v>250403051</v>
      </c>
      <c r="C906" s="349" t="s">
        <v>1180</v>
      </c>
      <c r="D906" s="349"/>
      <c r="E906" s="349"/>
      <c r="F906" s="350" t="s">
        <v>228</v>
      </c>
      <c r="G906" s="350">
        <v>15</v>
      </c>
      <c r="H906" s="216"/>
      <c r="I906" s="350" t="s">
        <v>50</v>
      </c>
      <c r="J906" s="351"/>
    </row>
    <row r="907" s="18" customFormat="1" ht="12.75" spans="1:10">
      <c r="A907" s="37" t="s">
        <v>226</v>
      </c>
      <c r="B907" s="348">
        <v>250403052</v>
      </c>
      <c r="C907" s="349" t="s">
        <v>1181</v>
      </c>
      <c r="D907" s="349"/>
      <c r="E907" s="349"/>
      <c r="F907" s="350" t="s">
        <v>228</v>
      </c>
      <c r="G907" s="350">
        <v>15</v>
      </c>
      <c r="H907" s="216"/>
      <c r="I907" s="350" t="s">
        <v>50</v>
      </c>
      <c r="J907" s="351"/>
    </row>
    <row r="908" s="18" customFormat="1" ht="12.75" spans="1:10">
      <c r="A908" s="37" t="s">
        <v>226</v>
      </c>
      <c r="B908" s="348">
        <v>250403053</v>
      </c>
      <c r="C908" s="349" t="s">
        <v>1182</v>
      </c>
      <c r="D908" s="349"/>
      <c r="E908" s="349"/>
      <c r="F908" s="350" t="s">
        <v>228</v>
      </c>
      <c r="G908" s="350">
        <v>13.5</v>
      </c>
      <c r="H908" s="216"/>
      <c r="I908" s="350" t="s">
        <v>34</v>
      </c>
      <c r="J908" s="351"/>
    </row>
    <row r="909" s="18" customFormat="1" ht="12.75" spans="1:10">
      <c r="A909" s="37" t="s">
        <v>226</v>
      </c>
      <c r="B909" s="348">
        <v>2504030531</v>
      </c>
      <c r="C909" s="349" t="s">
        <v>1182</v>
      </c>
      <c r="D909" s="349" t="s">
        <v>394</v>
      </c>
      <c r="E909" s="349"/>
      <c r="F909" s="350" t="s">
        <v>228</v>
      </c>
      <c r="G909" s="350">
        <v>16</v>
      </c>
      <c r="H909" s="216"/>
      <c r="I909" s="350" t="s">
        <v>34</v>
      </c>
      <c r="J909" s="351"/>
    </row>
    <row r="910" s="18" customFormat="1" ht="12.75" spans="1:10">
      <c r="A910" s="37" t="s">
        <v>226</v>
      </c>
      <c r="B910" s="348">
        <v>2504030532</v>
      </c>
      <c r="C910" s="349" t="s">
        <v>1182</v>
      </c>
      <c r="D910" s="349" t="s">
        <v>1183</v>
      </c>
      <c r="E910" s="349"/>
      <c r="F910" s="350" t="s">
        <v>228</v>
      </c>
      <c r="G910" s="350">
        <v>17</v>
      </c>
      <c r="H910" s="216"/>
      <c r="I910" s="350" t="s">
        <v>34</v>
      </c>
      <c r="J910" s="351"/>
    </row>
    <row r="911" s="18" customFormat="1" ht="12.75" spans="1:10">
      <c r="A911" s="37" t="s">
        <v>226</v>
      </c>
      <c r="B911" s="348">
        <v>2504030533</v>
      </c>
      <c r="C911" s="349" t="s">
        <v>1182</v>
      </c>
      <c r="D911" s="349" t="s">
        <v>825</v>
      </c>
      <c r="E911" s="349"/>
      <c r="F911" s="350" t="s">
        <v>49</v>
      </c>
      <c r="G911" s="350">
        <v>26</v>
      </c>
      <c r="H911" s="216"/>
      <c r="I911" s="350" t="s">
        <v>34</v>
      </c>
      <c r="J911" s="351"/>
    </row>
    <row r="912" s="18" customFormat="1" ht="12.75" spans="1:10">
      <c r="A912" s="37" t="s">
        <v>226</v>
      </c>
      <c r="B912" s="348">
        <v>250403054</v>
      </c>
      <c r="C912" s="349" t="s">
        <v>1184</v>
      </c>
      <c r="D912" s="349"/>
      <c r="E912" s="349"/>
      <c r="F912" s="350" t="s">
        <v>228</v>
      </c>
      <c r="G912" s="350">
        <v>15</v>
      </c>
      <c r="H912" s="216"/>
      <c r="I912" s="350" t="s">
        <v>50</v>
      </c>
      <c r="J912" s="351"/>
    </row>
    <row r="913" s="18" customFormat="1" ht="12.75" spans="1:10">
      <c r="A913" s="37" t="s">
        <v>226</v>
      </c>
      <c r="B913" s="348">
        <v>250403055</v>
      </c>
      <c r="C913" s="349" t="s">
        <v>1185</v>
      </c>
      <c r="D913" s="349"/>
      <c r="E913" s="349"/>
      <c r="F913" s="350" t="s">
        <v>228</v>
      </c>
      <c r="G913" s="350">
        <v>15</v>
      </c>
      <c r="H913" s="216"/>
      <c r="I913" s="350" t="s">
        <v>50</v>
      </c>
      <c r="J913" s="351"/>
    </row>
    <row r="914" s="18" customFormat="1" ht="12.75" spans="1:10">
      <c r="A914" s="37" t="s">
        <v>226</v>
      </c>
      <c r="B914" s="348">
        <v>250403056</v>
      </c>
      <c r="C914" s="349" t="s">
        <v>1186</v>
      </c>
      <c r="D914" s="349"/>
      <c r="E914" s="349"/>
      <c r="F914" s="350" t="s">
        <v>228</v>
      </c>
      <c r="G914" s="350">
        <v>10</v>
      </c>
      <c r="H914" s="216"/>
      <c r="I914" s="350" t="s">
        <v>50</v>
      </c>
      <c r="J914" s="351"/>
    </row>
    <row r="915" s="18" customFormat="1" ht="12.75" spans="1:10">
      <c r="A915" s="37" t="s">
        <v>226</v>
      </c>
      <c r="B915" s="348">
        <v>250403057</v>
      </c>
      <c r="C915" s="349" t="s">
        <v>1187</v>
      </c>
      <c r="D915" s="349"/>
      <c r="E915" s="349"/>
      <c r="F915" s="350" t="s">
        <v>228</v>
      </c>
      <c r="G915" s="350">
        <v>15</v>
      </c>
      <c r="H915" s="216"/>
      <c r="I915" s="350" t="s">
        <v>50</v>
      </c>
      <c r="J915" s="351"/>
    </row>
    <row r="916" s="18" customFormat="1" ht="12.75" spans="1:10">
      <c r="A916" s="37" t="s">
        <v>226</v>
      </c>
      <c r="B916" s="348">
        <v>250403058</v>
      </c>
      <c r="C916" s="349" t="s">
        <v>1188</v>
      </c>
      <c r="D916" s="349"/>
      <c r="E916" s="349"/>
      <c r="F916" s="350" t="s">
        <v>228</v>
      </c>
      <c r="G916" s="350">
        <v>12.6</v>
      </c>
      <c r="H916" s="216"/>
      <c r="I916" s="350" t="s">
        <v>50</v>
      </c>
      <c r="J916" s="351"/>
    </row>
    <row r="917" s="18" customFormat="1" ht="12.75" spans="1:10">
      <c r="A917" s="37" t="s">
        <v>226</v>
      </c>
      <c r="B917" s="348">
        <v>250403059</v>
      </c>
      <c r="C917" s="349" t="s">
        <v>1189</v>
      </c>
      <c r="D917" s="349"/>
      <c r="E917" s="349"/>
      <c r="F917" s="350" t="s">
        <v>228</v>
      </c>
      <c r="G917" s="350">
        <v>12.6</v>
      </c>
      <c r="H917" s="216"/>
      <c r="I917" s="350" t="s">
        <v>50</v>
      </c>
      <c r="J917" s="351"/>
    </row>
    <row r="918" s="18" customFormat="1" ht="12.75" spans="1:10">
      <c r="A918" s="37" t="s">
        <v>226</v>
      </c>
      <c r="B918" s="348">
        <v>250403060</v>
      </c>
      <c r="C918" s="349" t="s">
        <v>1190</v>
      </c>
      <c r="D918" s="349"/>
      <c r="E918" s="349"/>
      <c r="F918" s="350" t="s">
        <v>228</v>
      </c>
      <c r="G918" s="350">
        <v>12.6</v>
      </c>
      <c r="H918" s="216"/>
      <c r="I918" s="350" t="s">
        <v>50</v>
      </c>
      <c r="J918" s="351"/>
    </row>
    <row r="919" s="18" customFormat="1" ht="12.75" spans="1:10">
      <c r="A919" s="37" t="s">
        <v>226</v>
      </c>
      <c r="B919" s="348">
        <v>250403061</v>
      </c>
      <c r="C919" s="349" t="s">
        <v>1191</v>
      </c>
      <c r="D919" s="349"/>
      <c r="E919" s="349"/>
      <c r="F919" s="350" t="s">
        <v>228</v>
      </c>
      <c r="G919" s="350">
        <v>15</v>
      </c>
      <c r="H919" s="216"/>
      <c r="I919" s="350" t="s">
        <v>50</v>
      </c>
      <c r="J919" s="351"/>
    </row>
    <row r="920" s="18" customFormat="1" ht="12.75" spans="1:10">
      <c r="A920" s="37" t="s">
        <v>226</v>
      </c>
      <c r="B920" s="348">
        <v>250403062</v>
      </c>
      <c r="C920" s="349" t="s">
        <v>1192</v>
      </c>
      <c r="D920" s="349"/>
      <c r="E920" s="349"/>
      <c r="F920" s="350" t="s">
        <v>228</v>
      </c>
      <c r="G920" s="350">
        <v>15</v>
      </c>
      <c r="H920" s="216"/>
      <c r="I920" s="350" t="s">
        <v>50</v>
      </c>
      <c r="J920" s="351"/>
    </row>
    <row r="921" s="18" customFormat="1" ht="12.75" spans="1:10">
      <c r="A921" s="37" t="s">
        <v>226</v>
      </c>
      <c r="B921" s="348">
        <v>250403063</v>
      </c>
      <c r="C921" s="349" t="s">
        <v>1193</v>
      </c>
      <c r="D921" s="349"/>
      <c r="E921" s="349"/>
      <c r="F921" s="350" t="s">
        <v>228</v>
      </c>
      <c r="G921" s="350">
        <v>13</v>
      </c>
      <c r="H921" s="216"/>
      <c r="I921" s="350" t="s">
        <v>50</v>
      </c>
      <c r="J921" s="351"/>
    </row>
    <row r="922" s="18" customFormat="1" ht="12.75" spans="1:10">
      <c r="A922" s="37" t="s">
        <v>226</v>
      </c>
      <c r="B922" s="348">
        <v>250403064</v>
      </c>
      <c r="C922" s="349" t="s">
        <v>1194</v>
      </c>
      <c r="D922" s="349"/>
      <c r="E922" s="349"/>
      <c r="F922" s="350" t="s">
        <v>228</v>
      </c>
      <c r="G922" s="350">
        <v>15</v>
      </c>
      <c r="H922" s="216"/>
      <c r="I922" s="350" t="s">
        <v>50</v>
      </c>
      <c r="J922" s="351"/>
    </row>
    <row r="923" s="18" customFormat="1" ht="12.75" spans="1:10">
      <c r="A923" s="37" t="s">
        <v>226</v>
      </c>
      <c r="B923" s="348">
        <v>250403065</v>
      </c>
      <c r="C923" s="349" t="s">
        <v>1195</v>
      </c>
      <c r="D923" s="349"/>
      <c r="E923" s="349"/>
      <c r="F923" s="350" t="s">
        <v>228</v>
      </c>
      <c r="G923" s="350">
        <v>30</v>
      </c>
      <c r="H923" s="216" t="s">
        <v>1196</v>
      </c>
      <c r="I923" s="350" t="s">
        <v>50</v>
      </c>
      <c r="J923" s="351"/>
    </row>
    <row r="924" s="18" customFormat="1" ht="24" spans="1:10">
      <c r="A924" s="37" t="s">
        <v>226</v>
      </c>
      <c r="B924" s="348">
        <v>250403066</v>
      </c>
      <c r="C924" s="349" t="s">
        <v>1197</v>
      </c>
      <c r="D924" s="349" t="s">
        <v>458</v>
      </c>
      <c r="E924" s="349"/>
      <c r="F924" s="350" t="s">
        <v>228</v>
      </c>
      <c r="G924" s="350">
        <v>38.5</v>
      </c>
      <c r="H924" s="216"/>
      <c r="I924" s="350" t="s">
        <v>50</v>
      </c>
      <c r="J924" s="351"/>
    </row>
    <row r="925" s="18" customFormat="1" ht="24" spans="1:10">
      <c r="A925" s="37" t="s">
        <v>226</v>
      </c>
      <c r="B925" s="348">
        <v>250403067</v>
      </c>
      <c r="C925" s="349" t="s">
        <v>1198</v>
      </c>
      <c r="D925" s="349" t="s">
        <v>1199</v>
      </c>
      <c r="E925" s="349"/>
      <c r="F925" s="350" t="s">
        <v>228</v>
      </c>
      <c r="G925" s="350">
        <v>41.3</v>
      </c>
      <c r="H925" s="216" t="s">
        <v>1200</v>
      </c>
      <c r="I925" s="350" t="s">
        <v>50</v>
      </c>
      <c r="J925" s="351"/>
    </row>
    <row r="926" s="18" customFormat="1" ht="12.75" spans="1:10">
      <c r="A926" s="37" t="s">
        <v>226</v>
      </c>
      <c r="B926" s="348">
        <v>250403068</v>
      </c>
      <c r="C926" s="349" t="s">
        <v>1201</v>
      </c>
      <c r="D926" s="349" t="s">
        <v>1202</v>
      </c>
      <c r="E926" s="349"/>
      <c r="F926" s="350" t="s">
        <v>228</v>
      </c>
      <c r="G926" s="350">
        <v>63.7</v>
      </c>
      <c r="H926" s="216"/>
      <c r="I926" s="350" t="s">
        <v>50</v>
      </c>
      <c r="J926" s="351"/>
    </row>
    <row r="927" s="18" customFormat="1" ht="12.75" spans="1:10">
      <c r="A927" s="37" t="s">
        <v>226</v>
      </c>
      <c r="B927" s="348">
        <v>250403069</v>
      </c>
      <c r="C927" s="349" t="s">
        <v>1203</v>
      </c>
      <c r="D927" s="349" t="s">
        <v>458</v>
      </c>
      <c r="E927" s="349"/>
      <c r="F927" s="350" t="s">
        <v>228</v>
      </c>
      <c r="G927" s="350">
        <v>35</v>
      </c>
      <c r="H927" s="216"/>
      <c r="I927" s="350" t="s">
        <v>50</v>
      </c>
      <c r="J927" s="351"/>
    </row>
    <row r="928" s="18" customFormat="1" ht="12.75" spans="1:10">
      <c r="A928" s="37" t="s">
        <v>226</v>
      </c>
      <c r="B928" s="348">
        <v>250403070</v>
      </c>
      <c r="C928" s="349" t="s">
        <v>1204</v>
      </c>
      <c r="D928" s="349"/>
      <c r="E928" s="349"/>
      <c r="F928" s="350" t="s">
        <v>228</v>
      </c>
      <c r="G928" s="350">
        <v>25.2</v>
      </c>
      <c r="H928" s="216"/>
      <c r="I928" s="350" t="s">
        <v>50</v>
      </c>
      <c r="J928" s="351"/>
    </row>
    <row r="929" s="18" customFormat="1" ht="12.75" spans="1:10">
      <c r="A929" s="37" t="s">
        <v>226</v>
      </c>
      <c r="B929" s="348">
        <v>250403071</v>
      </c>
      <c r="C929" s="349" t="s">
        <v>1205</v>
      </c>
      <c r="D929" s="349"/>
      <c r="E929" s="349"/>
      <c r="F929" s="350" t="s">
        <v>228</v>
      </c>
      <c r="G929" s="350">
        <v>34.2</v>
      </c>
      <c r="H929" s="216"/>
      <c r="I929" s="350" t="s">
        <v>50</v>
      </c>
      <c r="J929" s="351"/>
    </row>
    <row r="930" s="18" customFormat="1" ht="24" spans="1:10">
      <c r="A930" s="37" t="s">
        <v>226</v>
      </c>
      <c r="B930" s="348">
        <v>250403072</v>
      </c>
      <c r="C930" s="349" t="s">
        <v>1206</v>
      </c>
      <c r="D930" s="349" t="s">
        <v>1207</v>
      </c>
      <c r="E930" s="349"/>
      <c r="F930" s="350" t="s">
        <v>228</v>
      </c>
      <c r="G930" s="350">
        <v>70.8</v>
      </c>
      <c r="H930" s="216"/>
      <c r="I930" s="350" t="s">
        <v>50</v>
      </c>
      <c r="J930" s="351"/>
    </row>
    <row r="931" s="18" customFormat="1" ht="24" spans="1:10">
      <c r="A931" s="37" t="s">
        <v>226</v>
      </c>
      <c r="B931" s="348">
        <v>250403073</v>
      </c>
      <c r="C931" s="349" t="s">
        <v>1208</v>
      </c>
      <c r="D931" s="349"/>
      <c r="E931" s="349"/>
      <c r="F931" s="350" t="s">
        <v>228</v>
      </c>
      <c r="G931" s="350">
        <v>70.8</v>
      </c>
      <c r="H931" s="216"/>
      <c r="I931" s="350" t="s">
        <v>50</v>
      </c>
      <c r="J931" s="351"/>
    </row>
    <row r="932" s="18" customFormat="1" ht="12.75" spans="1:10">
      <c r="A932" s="37" t="s">
        <v>226</v>
      </c>
      <c r="B932" s="348">
        <v>250403074</v>
      </c>
      <c r="C932" s="349" t="s">
        <v>1209</v>
      </c>
      <c r="D932" s="349"/>
      <c r="E932" s="349"/>
      <c r="F932" s="350" t="s">
        <v>228</v>
      </c>
      <c r="G932" s="350">
        <v>37.7</v>
      </c>
      <c r="H932" s="216"/>
      <c r="I932" s="350" t="s">
        <v>50</v>
      </c>
      <c r="J932" s="351"/>
    </row>
    <row r="933" s="18" customFormat="1" ht="12.75" spans="1:10">
      <c r="A933" s="37" t="s">
        <v>226</v>
      </c>
      <c r="B933" s="348">
        <v>250403075</v>
      </c>
      <c r="C933" s="349" t="s">
        <v>1210</v>
      </c>
      <c r="D933" s="349"/>
      <c r="E933" s="349"/>
      <c r="F933" s="350" t="s">
        <v>228</v>
      </c>
      <c r="G933" s="350">
        <v>40.6</v>
      </c>
      <c r="H933" s="216"/>
      <c r="I933" s="350" t="s">
        <v>50</v>
      </c>
      <c r="J933" s="351"/>
    </row>
    <row r="934" s="18" customFormat="1" ht="12.75" spans="1:10">
      <c r="A934" s="37" t="s">
        <v>226</v>
      </c>
      <c r="B934" s="348">
        <v>250403076</v>
      </c>
      <c r="C934" s="349" t="s">
        <v>1211</v>
      </c>
      <c r="D934" s="349"/>
      <c r="E934" s="349"/>
      <c r="F934" s="350" t="s">
        <v>228</v>
      </c>
      <c r="G934" s="350">
        <v>22.7</v>
      </c>
      <c r="H934" s="216"/>
      <c r="I934" s="350" t="s">
        <v>50</v>
      </c>
      <c r="J934" s="351"/>
    </row>
    <row r="935" s="18" customFormat="1" ht="12.75" spans="1:10">
      <c r="A935" s="37" t="s">
        <v>226</v>
      </c>
      <c r="B935" s="348">
        <v>250403077</v>
      </c>
      <c r="C935" s="349" t="s">
        <v>1212</v>
      </c>
      <c r="D935" s="349" t="s">
        <v>1213</v>
      </c>
      <c r="E935" s="349"/>
      <c r="F935" s="350" t="s">
        <v>228</v>
      </c>
      <c r="G935" s="350">
        <v>43.8</v>
      </c>
      <c r="H935" s="216"/>
      <c r="I935" s="350" t="s">
        <v>50</v>
      </c>
      <c r="J935" s="351"/>
    </row>
    <row r="936" s="18" customFormat="1" ht="12.75" spans="1:10">
      <c r="A936" s="37" t="s">
        <v>226</v>
      </c>
      <c r="B936" s="348">
        <v>250403079</v>
      </c>
      <c r="C936" s="349" t="s">
        <v>1214</v>
      </c>
      <c r="D936" s="349"/>
      <c r="E936" s="349"/>
      <c r="F936" s="350" t="s">
        <v>228</v>
      </c>
      <c r="G936" s="350">
        <v>126.7</v>
      </c>
      <c r="H936" s="216"/>
      <c r="I936" s="350" t="s">
        <v>34</v>
      </c>
      <c r="J936" s="351" t="s">
        <v>88</v>
      </c>
    </row>
    <row r="937" s="18" customFormat="1" ht="108" spans="1:10">
      <c r="A937" s="37" t="s">
        <v>226</v>
      </c>
      <c r="B937" s="348">
        <v>250403080</v>
      </c>
      <c r="C937" s="349" t="s">
        <v>1215</v>
      </c>
      <c r="D937" s="349" t="s">
        <v>1216</v>
      </c>
      <c r="E937" s="349"/>
      <c r="F937" s="350" t="s">
        <v>49</v>
      </c>
      <c r="G937" s="350">
        <v>149</v>
      </c>
      <c r="H937" s="216"/>
      <c r="I937" s="350" t="s">
        <v>24</v>
      </c>
      <c r="J937" s="351"/>
    </row>
    <row r="938" s="18" customFormat="1" ht="24" spans="1:10">
      <c r="A938" s="37" t="s">
        <v>226</v>
      </c>
      <c r="B938" s="348">
        <v>250403085</v>
      </c>
      <c r="C938" s="349" t="s">
        <v>1217</v>
      </c>
      <c r="D938" s="349" t="s">
        <v>1218</v>
      </c>
      <c r="E938" s="349"/>
      <c r="F938" s="350" t="s">
        <v>1219</v>
      </c>
      <c r="G938" s="350">
        <v>64.5</v>
      </c>
      <c r="H938" s="216"/>
      <c r="I938" s="350" t="s">
        <v>50</v>
      </c>
      <c r="J938" s="351"/>
    </row>
    <row r="939" s="18" customFormat="1" ht="24" spans="1:10">
      <c r="A939" s="37" t="s">
        <v>226</v>
      </c>
      <c r="B939" s="348">
        <v>250403086</v>
      </c>
      <c r="C939" s="349" t="s">
        <v>1220</v>
      </c>
      <c r="D939" s="349" t="s">
        <v>1221</v>
      </c>
      <c r="E939" s="349"/>
      <c r="F939" s="350" t="s">
        <v>1219</v>
      </c>
      <c r="G939" s="350">
        <v>51.2</v>
      </c>
      <c r="H939" s="216"/>
      <c r="I939" s="350" t="s">
        <v>50</v>
      </c>
      <c r="J939" s="351"/>
    </row>
    <row r="940" s="18" customFormat="1" ht="12.75" spans="1:10">
      <c r="A940" s="37" t="s">
        <v>226</v>
      </c>
      <c r="B940" s="348">
        <v>250403087</v>
      </c>
      <c r="C940" s="349" t="s">
        <v>1222</v>
      </c>
      <c r="D940" s="349" t="s">
        <v>1223</v>
      </c>
      <c r="E940" s="349"/>
      <c r="F940" s="350" t="s">
        <v>49</v>
      </c>
      <c r="G940" s="350">
        <v>34.4</v>
      </c>
      <c r="H940" s="216"/>
      <c r="I940" s="350" t="s">
        <v>50</v>
      </c>
      <c r="J940" s="351"/>
    </row>
    <row r="941" s="18" customFormat="1" ht="24" spans="1:10">
      <c r="A941" s="37" t="s">
        <v>226</v>
      </c>
      <c r="B941" s="348">
        <v>250403088</v>
      </c>
      <c r="C941" s="349" t="s">
        <v>1224</v>
      </c>
      <c r="D941" s="349" t="s">
        <v>749</v>
      </c>
      <c r="E941" s="349"/>
      <c r="F941" s="350" t="s">
        <v>49</v>
      </c>
      <c r="G941" s="350">
        <v>22</v>
      </c>
      <c r="H941" s="216"/>
      <c r="I941" s="350" t="s">
        <v>50</v>
      </c>
      <c r="J941" s="351"/>
    </row>
    <row r="942" s="18" customFormat="1" ht="24" spans="1:10">
      <c r="A942" s="37" t="s">
        <v>226</v>
      </c>
      <c r="B942" s="348">
        <v>250403089</v>
      </c>
      <c r="C942" s="349" t="s">
        <v>1225</v>
      </c>
      <c r="D942" s="349" t="s">
        <v>1226</v>
      </c>
      <c r="E942" s="349"/>
      <c r="F942" s="350" t="s">
        <v>228</v>
      </c>
      <c r="G942" s="350">
        <v>63</v>
      </c>
      <c r="H942" s="216"/>
      <c r="I942" s="350" t="s">
        <v>50</v>
      </c>
      <c r="J942" s="351"/>
    </row>
    <row r="943" s="18" customFormat="1" ht="24" spans="1:10">
      <c r="A943" s="37" t="s">
        <v>226</v>
      </c>
      <c r="B943" s="348">
        <v>250403090</v>
      </c>
      <c r="C943" s="349" t="s">
        <v>1227</v>
      </c>
      <c r="D943" s="349" t="s">
        <v>1228</v>
      </c>
      <c r="E943" s="349"/>
      <c r="F943" s="350" t="s">
        <v>49</v>
      </c>
      <c r="G943" s="350">
        <v>51.2</v>
      </c>
      <c r="H943" s="216" t="s">
        <v>1165</v>
      </c>
      <c r="I943" s="350" t="s">
        <v>34</v>
      </c>
      <c r="J943" s="351" t="s">
        <v>1229</v>
      </c>
    </row>
    <row r="944" s="18" customFormat="1" ht="12.75" spans="1:10">
      <c r="A944" s="37" t="s">
        <v>226</v>
      </c>
      <c r="B944" s="348">
        <v>250403093</v>
      </c>
      <c r="C944" s="362" t="s">
        <v>1230</v>
      </c>
      <c r="D944" s="362"/>
      <c r="E944" s="362"/>
      <c r="F944" s="348" t="s">
        <v>49</v>
      </c>
      <c r="G944" s="350">
        <v>45</v>
      </c>
      <c r="H944" s="216" t="s">
        <v>889</v>
      </c>
      <c r="I944" s="350" t="s">
        <v>34</v>
      </c>
      <c r="J944" s="351"/>
    </row>
    <row r="945" s="18" customFormat="1" ht="12.75" spans="1:15">
      <c r="A945" s="37" t="s">
        <v>226</v>
      </c>
      <c r="B945" s="348">
        <v>250403094</v>
      </c>
      <c r="C945" s="349" t="s">
        <v>1231</v>
      </c>
      <c r="D945" s="349"/>
      <c r="E945" s="349"/>
      <c r="F945" s="350" t="s">
        <v>49</v>
      </c>
      <c r="G945" s="350">
        <v>42.2</v>
      </c>
      <c r="H945" s="216" t="s">
        <v>889</v>
      </c>
      <c r="I945" s="350" t="s">
        <v>34</v>
      </c>
      <c r="J945" s="351"/>
    </row>
    <row r="946" s="18" customFormat="1" ht="36" spans="1:15">
      <c r="A946" s="37" t="s">
        <v>226</v>
      </c>
      <c r="B946" s="348">
        <v>250403095</v>
      </c>
      <c r="C946" s="349" t="s">
        <v>1232</v>
      </c>
      <c r="D946" s="349" t="s">
        <v>1233</v>
      </c>
      <c r="E946" s="349"/>
      <c r="F946" s="350" t="s">
        <v>49</v>
      </c>
      <c r="G946" s="350">
        <v>372.6</v>
      </c>
      <c r="H946" s="216" t="s">
        <v>1234</v>
      </c>
      <c r="I946" s="350" t="s">
        <v>34</v>
      </c>
      <c r="J946" s="351" t="s">
        <v>1235</v>
      </c>
    </row>
    <row r="947" s="18" customFormat="1" ht="24" spans="1:15">
      <c r="A947" s="37" t="s">
        <v>226</v>
      </c>
      <c r="B947" s="348">
        <v>250403096</v>
      </c>
      <c r="C947" s="349" t="s">
        <v>1236</v>
      </c>
      <c r="D947" s="349"/>
      <c r="E947" s="349"/>
      <c r="F947" s="350" t="s">
        <v>49</v>
      </c>
      <c r="G947" s="350">
        <v>782.5</v>
      </c>
      <c r="H947" s="216" t="s">
        <v>1234</v>
      </c>
      <c r="I947" s="350" t="s">
        <v>34</v>
      </c>
      <c r="J947" s="351"/>
    </row>
    <row r="948" s="18" customFormat="1" ht="60" spans="1:15">
      <c r="A948" s="37" t="s">
        <v>226</v>
      </c>
      <c r="B948" s="348">
        <v>250403097</v>
      </c>
      <c r="C948" s="349" t="s">
        <v>1237</v>
      </c>
      <c r="D948" s="349" t="s">
        <v>1238</v>
      </c>
      <c r="E948" s="349"/>
      <c r="F948" s="350" t="s">
        <v>49</v>
      </c>
      <c r="G948" s="350">
        <v>20.5</v>
      </c>
      <c r="H948" s="216"/>
      <c r="I948" s="350" t="s">
        <v>50</v>
      </c>
      <c r="J948" s="351"/>
    </row>
    <row r="949" s="18" customFormat="1" ht="48" spans="1:15">
      <c r="A949" s="37" t="s">
        <v>226</v>
      </c>
      <c r="B949" s="348">
        <v>250403098</v>
      </c>
      <c r="C949" s="349" t="s">
        <v>1239</v>
      </c>
      <c r="D949" s="349" t="s">
        <v>1240</v>
      </c>
      <c r="E949" s="349"/>
      <c r="F949" s="350" t="s">
        <v>1241</v>
      </c>
      <c r="G949" s="350">
        <v>453.6</v>
      </c>
      <c r="H949" s="216"/>
      <c r="I949" s="350" t="s">
        <v>34</v>
      </c>
      <c r="J949" s="351"/>
    </row>
    <row r="950" s="18" customFormat="1" ht="72" spans="1:15">
      <c r="A950" s="37" t="s">
        <v>226</v>
      </c>
      <c r="B950" s="348">
        <v>250403099</v>
      </c>
      <c r="C950" s="349" t="s">
        <v>1242</v>
      </c>
      <c r="D950" s="349" t="s">
        <v>1243</v>
      </c>
      <c r="E950" s="349"/>
      <c r="F950" s="350" t="s">
        <v>49</v>
      </c>
      <c r="G950" s="350">
        <v>215.3</v>
      </c>
      <c r="H950" s="216"/>
      <c r="I950" s="350" t="s">
        <v>34</v>
      </c>
      <c r="J950" s="351"/>
    </row>
    <row r="951" s="18" customFormat="1" ht="72" spans="1:15">
      <c r="A951" s="37" t="s">
        <v>226</v>
      </c>
      <c r="B951" s="348">
        <v>250403100</v>
      </c>
      <c r="C951" s="349" t="s">
        <v>1244</v>
      </c>
      <c r="D951" s="349" t="s">
        <v>1245</v>
      </c>
      <c r="E951" s="349"/>
      <c r="F951" s="350" t="s">
        <v>49</v>
      </c>
      <c r="G951" s="350">
        <v>126.7</v>
      </c>
      <c r="H951" s="216"/>
      <c r="I951" s="350" t="s">
        <v>34</v>
      </c>
      <c r="J951" s="351"/>
    </row>
    <row r="952" s="18" customFormat="1" ht="24" spans="1:15">
      <c r="A952" s="37" t="s">
        <v>226</v>
      </c>
      <c r="B952" s="348">
        <v>250403101</v>
      </c>
      <c r="C952" s="349" t="s">
        <v>1246</v>
      </c>
      <c r="D952" s="349"/>
      <c r="E952" s="349"/>
      <c r="F952" s="350" t="s">
        <v>49</v>
      </c>
      <c r="G952" s="350">
        <v>26.4</v>
      </c>
      <c r="H952" s="216"/>
      <c r="I952" s="350" t="s">
        <v>34</v>
      </c>
      <c r="J952" s="351"/>
    </row>
    <row r="953" s="18" customFormat="1" ht="48" spans="1:15">
      <c r="A953" s="37" t="s">
        <v>226</v>
      </c>
      <c r="B953" s="348">
        <v>250403102</v>
      </c>
      <c r="C953" s="349" t="s">
        <v>1247</v>
      </c>
      <c r="D953" s="349" t="s">
        <v>1248</v>
      </c>
      <c r="E953" s="349"/>
      <c r="F953" s="350" t="s">
        <v>49</v>
      </c>
      <c r="G953" s="350">
        <v>201.2</v>
      </c>
      <c r="H953" s="216"/>
      <c r="I953" s="350" t="s">
        <v>24</v>
      </c>
      <c r="J953" s="351"/>
    </row>
    <row r="954" s="18" customFormat="1" ht="12.75" spans="1:15">
      <c r="A954" s="37" t="s">
        <v>226</v>
      </c>
      <c r="B954" s="348">
        <v>250403103</v>
      </c>
      <c r="C954" s="349" t="s">
        <v>1249</v>
      </c>
      <c r="D954" s="349"/>
      <c r="E954" s="349"/>
      <c r="F954" s="350" t="s">
        <v>49</v>
      </c>
      <c r="G954" s="350">
        <v>43.8</v>
      </c>
      <c r="H954" s="216"/>
      <c r="I954" s="350" t="s">
        <v>50</v>
      </c>
      <c r="J954" s="351"/>
    </row>
    <row r="955" s="324" customFormat="1" ht="60" spans="1:15">
      <c r="A955" s="37" t="s">
        <v>226</v>
      </c>
      <c r="B955" s="348">
        <v>250403104</v>
      </c>
      <c r="C955" s="349" t="s">
        <v>1250</v>
      </c>
      <c r="D955" s="349" t="s">
        <v>1251</v>
      </c>
      <c r="E955" s="349"/>
      <c r="F955" s="350" t="s">
        <v>228</v>
      </c>
      <c r="G955" s="350">
        <v>63</v>
      </c>
      <c r="H955" s="216" t="s">
        <v>1252</v>
      </c>
      <c r="I955" s="350" t="s">
        <v>24</v>
      </c>
      <c r="J955" s="351"/>
      <c r="K955" s="18"/>
      <c r="L955" s="18"/>
      <c r="M955" s="18"/>
      <c r="N955" s="18"/>
      <c r="O955" s="18"/>
    </row>
    <row r="956" s="18" customFormat="1" ht="12.75" spans="1:15">
      <c r="A956" s="37" t="s">
        <v>226</v>
      </c>
      <c r="B956" s="348" t="s">
        <v>1253</v>
      </c>
      <c r="C956" s="349" t="s">
        <v>1254</v>
      </c>
      <c r="D956" s="349" t="s">
        <v>1255</v>
      </c>
      <c r="E956" s="349"/>
      <c r="F956" s="350" t="s">
        <v>49</v>
      </c>
      <c r="G956" s="350">
        <v>13</v>
      </c>
      <c r="H956" s="216"/>
      <c r="I956" s="350" t="s">
        <v>50</v>
      </c>
      <c r="J956" s="351"/>
    </row>
    <row r="957" s="18" customFormat="1" ht="24" spans="1:15">
      <c r="A957" s="37" t="s">
        <v>226</v>
      </c>
      <c r="B957" s="348" t="s">
        <v>1256</v>
      </c>
      <c r="C957" s="349" t="s">
        <v>1257</v>
      </c>
      <c r="D957" s="349" t="s">
        <v>1258</v>
      </c>
      <c r="E957" s="349"/>
      <c r="F957" s="350" t="s">
        <v>49</v>
      </c>
      <c r="G957" s="350">
        <v>46</v>
      </c>
      <c r="H957" s="216"/>
      <c r="I957" s="350" t="s">
        <v>50</v>
      </c>
      <c r="J957" s="351"/>
    </row>
    <row r="958" s="18" customFormat="1" ht="12.75" spans="1:15">
      <c r="A958" s="37" t="s">
        <v>226</v>
      </c>
      <c r="B958" s="348" t="s">
        <v>1259</v>
      </c>
      <c r="C958" s="349" t="s">
        <v>1260</v>
      </c>
      <c r="D958" s="349"/>
      <c r="E958" s="349"/>
      <c r="F958" s="350" t="s">
        <v>49</v>
      </c>
      <c r="G958" s="350">
        <v>62</v>
      </c>
      <c r="H958" s="216" t="s">
        <v>1261</v>
      </c>
      <c r="I958" s="350" t="s">
        <v>50</v>
      </c>
      <c r="J958" s="351"/>
    </row>
    <row r="959" s="18" customFormat="1" ht="12.75" spans="1:15">
      <c r="A959" s="37" t="s">
        <v>226</v>
      </c>
      <c r="B959" s="348" t="s">
        <v>1262</v>
      </c>
      <c r="C959" s="349" t="s">
        <v>1263</v>
      </c>
      <c r="D959" s="349" t="s">
        <v>1264</v>
      </c>
      <c r="E959" s="349"/>
      <c r="F959" s="350" t="s">
        <v>49</v>
      </c>
      <c r="G959" s="350">
        <v>109.3</v>
      </c>
      <c r="H959" s="216"/>
      <c r="I959" s="350" t="s">
        <v>34</v>
      </c>
      <c r="J959" s="351"/>
    </row>
    <row r="960" s="18" customFormat="1" ht="24" spans="1:15">
      <c r="A960" s="37" t="s">
        <v>226</v>
      </c>
      <c r="B960" s="348" t="s">
        <v>1265</v>
      </c>
      <c r="C960" s="349" t="s">
        <v>1126</v>
      </c>
      <c r="D960" s="349" t="s">
        <v>1266</v>
      </c>
      <c r="E960" s="349"/>
      <c r="F960" s="350" t="s">
        <v>228</v>
      </c>
      <c r="G960" s="350">
        <v>49.7</v>
      </c>
      <c r="H960" s="216"/>
      <c r="I960" s="350" t="s">
        <v>50</v>
      </c>
      <c r="J960" s="351"/>
    </row>
    <row r="961" s="18" customFormat="1" ht="24" spans="1:10">
      <c r="A961" s="37"/>
      <c r="B961" s="190">
        <v>250404</v>
      </c>
      <c r="C961" s="349" t="s">
        <v>1267</v>
      </c>
      <c r="D961" s="349"/>
      <c r="E961" s="349"/>
      <c r="F961" s="350"/>
      <c r="G961" s="350"/>
      <c r="H961" s="216" t="s">
        <v>1268</v>
      </c>
      <c r="I961" s="350" t="s">
        <v>41</v>
      </c>
      <c r="J961" s="351"/>
    </row>
    <row r="962" s="18" customFormat="1" ht="36" spans="1:10">
      <c r="A962" s="37" t="s">
        <v>226</v>
      </c>
      <c r="B962" s="348">
        <v>250404001</v>
      </c>
      <c r="C962" s="349" t="s">
        <v>1269</v>
      </c>
      <c r="D962" s="349"/>
      <c r="E962" s="349"/>
      <c r="F962" s="350" t="s">
        <v>228</v>
      </c>
      <c r="G962" s="350">
        <v>11</v>
      </c>
      <c r="H962" s="216" t="s">
        <v>1270</v>
      </c>
      <c r="I962" s="350" t="s">
        <v>50</v>
      </c>
      <c r="J962" s="351"/>
    </row>
    <row r="963" s="18" customFormat="1" ht="36" spans="1:10">
      <c r="A963" s="37" t="s">
        <v>226</v>
      </c>
      <c r="B963" s="348">
        <v>250404002</v>
      </c>
      <c r="C963" s="349" t="s">
        <v>1271</v>
      </c>
      <c r="D963" s="349"/>
      <c r="E963" s="349"/>
      <c r="F963" s="350" t="s">
        <v>228</v>
      </c>
      <c r="G963" s="350">
        <v>11</v>
      </c>
      <c r="H963" s="216" t="s">
        <v>1270</v>
      </c>
      <c r="I963" s="350" t="s">
        <v>50</v>
      </c>
      <c r="J963" s="351"/>
    </row>
    <row r="964" s="18" customFormat="1" ht="12.75" spans="1:10">
      <c r="A964" s="37" t="s">
        <v>226</v>
      </c>
      <c r="B964" s="348">
        <v>250404003</v>
      </c>
      <c r="C964" s="349" t="s">
        <v>1272</v>
      </c>
      <c r="D964" s="349"/>
      <c r="E964" s="349"/>
      <c r="F964" s="350" t="s">
        <v>228</v>
      </c>
      <c r="G964" s="350">
        <v>31</v>
      </c>
      <c r="H964" s="216"/>
      <c r="I964" s="350" t="s">
        <v>50</v>
      </c>
      <c r="J964" s="351"/>
    </row>
    <row r="965" s="18" customFormat="1" ht="12.75" spans="1:10">
      <c r="A965" s="37" t="s">
        <v>226</v>
      </c>
      <c r="B965" s="348">
        <v>250404004</v>
      </c>
      <c r="C965" s="349" t="s">
        <v>1273</v>
      </c>
      <c r="D965" s="349"/>
      <c r="E965" s="349"/>
      <c r="F965" s="350" t="s">
        <v>228</v>
      </c>
      <c r="G965" s="350">
        <v>34</v>
      </c>
      <c r="H965" s="216"/>
      <c r="I965" s="350" t="s">
        <v>50</v>
      </c>
      <c r="J965" s="351"/>
    </row>
    <row r="966" s="18" customFormat="1" ht="24" spans="1:10">
      <c r="A966" s="37" t="s">
        <v>226</v>
      </c>
      <c r="B966" s="348">
        <v>250404005</v>
      </c>
      <c r="C966" s="349" t="s">
        <v>1274</v>
      </c>
      <c r="D966" s="349"/>
      <c r="E966" s="349"/>
      <c r="F966" s="350" t="s">
        <v>228</v>
      </c>
      <c r="G966" s="350">
        <v>13</v>
      </c>
      <c r="H966" s="216"/>
      <c r="I966" s="350" t="s">
        <v>50</v>
      </c>
      <c r="J966" s="351"/>
    </row>
    <row r="967" s="18" customFormat="1" ht="24" spans="1:10">
      <c r="A967" s="37" t="s">
        <v>226</v>
      </c>
      <c r="B967" s="348">
        <v>250404006</v>
      </c>
      <c r="C967" s="349" t="s">
        <v>1275</v>
      </c>
      <c r="D967" s="349"/>
      <c r="E967" s="349"/>
      <c r="F967" s="350" t="s">
        <v>228</v>
      </c>
      <c r="G967" s="350">
        <v>13</v>
      </c>
      <c r="H967" s="216"/>
      <c r="I967" s="350" t="s">
        <v>50</v>
      </c>
      <c r="J967" s="351"/>
    </row>
    <row r="968" s="18" customFormat="1" ht="24" spans="1:10">
      <c r="A968" s="37" t="s">
        <v>226</v>
      </c>
      <c r="B968" s="348">
        <v>250404007</v>
      </c>
      <c r="C968" s="349" t="s">
        <v>1276</v>
      </c>
      <c r="D968" s="349"/>
      <c r="E968" s="349"/>
      <c r="F968" s="350" t="s">
        <v>228</v>
      </c>
      <c r="G968" s="350">
        <v>18</v>
      </c>
      <c r="H968" s="216"/>
      <c r="I968" s="350" t="s">
        <v>50</v>
      </c>
      <c r="J968" s="351"/>
    </row>
    <row r="969" s="18" customFormat="1" ht="24" spans="1:10">
      <c r="A969" s="37" t="s">
        <v>226</v>
      </c>
      <c r="B969" s="348">
        <v>250404008</v>
      </c>
      <c r="C969" s="349" t="s">
        <v>1277</v>
      </c>
      <c r="D969" s="349"/>
      <c r="E969" s="349"/>
      <c r="F969" s="350" t="s">
        <v>228</v>
      </c>
      <c r="G969" s="350">
        <v>13</v>
      </c>
      <c r="H969" s="216"/>
      <c r="I969" s="350" t="s">
        <v>50</v>
      </c>
      <c r="J969" s="351"/>
    </row>
    <row r="970" s="18" customFormat="1" ht="36" spans="1:10">
      <c r="A970" s="37" t="s">
        <v>226</v>
      </c>
      <c r="B970" s="348">
        <v>250404009</v>
      </c>
      <c r="C970" s="349" t="s">
        <v>1278</v>
      </c>
      <c r="D970" s="349"/>
      <c r="E970" s="349"/>
      <c r="F970" s="350" t="s">
        <v>228</v>
      </c>
      <c r="G970" s="350">
        <v>25</v>
      </c>
      <c r="H970" s="216" t="s">
        <v>1270</v>
      </c>
      <c r="I970" s="350" t="s">
        <v>50</v>
      </c>
      <c r="J970" s="351"/>
    </row>
    <row r="971" s="18" customFormat="1" ht="36" spans="1:10">
      <c r="A971" s="37" t="s">
        <v>226</v>
      </c>
      <c r="B971" s="348">
        <v>250404010</v>
      </c>
      <c r="C971" s="349" t="s">
        <v>1279</v>
      </c>
      <c r="D971" s="349"/>
      <c r="E971" s="349"/>
      <c r="F971" s="350" t="s">
        <v>228</v>
      </c>
      <c r="G971" s="350">
        <v>26.8</v>
      </c>
      <c r="H971" s="216" t="s">
        <v>1270</v>
      </c>
      <c r="I971" s="350" t="s">
        <v>50</v>
      </c>
      <c r="J971" s="351"/>
    </row>
    <row r="972" s="18" customFormat="1" ht="36" spans="1:10">
      <c r="A972" s="37" t="s">
        <v>226</v>
      </c>
      <c r="B972" s="348">
        <v>250404011</v>
      </c>
      <c r="C972" s="349" t="s">
        <v>1280</v>
      </c>
      <c r="D972" s="349" t="s">
        <v>1281</v>
      </c>
      <c r="E972" s="349"/>
      <c r="F972" s="350" t="s">
        <v>1282</v>
      </c>
      <c r="G972" s="350">
        <v>35</v>
      </c>
      <c r="H972" s="216" t="s">
        <v>1283</v>
      </c>
      <c r="I972" s="350" t="s">
        <v>50</v>
      </c>
      <c r="J972" s="351"/>
    </row>
    <row r="973" s="18" customFormat="1" ht="24" spans="1:10">
      <c r="A973" s="37" t="s">
        <v>226</v>
      </c>
      <c r="B973" s="348">
        <v>250404012</v>
      </c>
      <c r="C973" s="349" t="s">
        <v>1284</v>
      </c>
      <c r="D973" s="349"/>
      <c r="E973" s="349"/>
      <c r="F973" s="350" t="s">
        <v>228</v>
      </c>
      <c r="G973" s="350">
        <v>32</v>
      </c>
      <c r="H973" s="216" t="s">
        <v>1283</v>
      </c>
      <c r="I973" s="350" t="s">
        <v>50</v>
      </c>
      <c r="J973" s="351"/>
    </row>
    <row r="974" s="18" customFormat="1" ht="12.75" spans="1:10">
      <c r="A974" s="37" t="s">
        <v>226</v>
      </c>
      <c r="B974" s="348">
        <v>250404013</v>
      </c>
      <c r="C974" s="349" t="s">
        <v>1285</v>
      </c>
      <c r="D974" s="349"/>
      <c r="E974" s="349"/>
      <c r="F974" s="350" t="s">
        <v>228</v>
      </c>
      <c r="G974" s="350">
        <v>35</v>
      </c>
      <c r="H974" s="216"/>
      <c r="I974" s="350" t="s">
        <v>50</v>
      </c>
      <c r="J974" s="351"/>
    </row>
    <row r="975" s="18" customFormat="1" ht="12.75" spans="1:10">
      <c r="A975" s="37" t="s">
        <v>226</v>
      </c>
      <c r="B975" s="348">
        <v>250404014</v>
      </c>
      <c r="C975" s="349" t="s">
        <v>1286</v>
      </c>
      <c r="D975" s="349" t="s">
        <v>1287</v>
      </c>
      <c r="E975" s="349"/>
      <c r="F975" s="350" t="s">
        <v>228</v>
      </c>
      <c r="G975" s="350">
        <v>35</v>
      </c>
      <c r="H975" s="216"/>
      <c r="I975" s="350" t="s">
        <v>50</v>
      </c>
      <c r="J975" s="351"/>
    </row>
    <row r="976" s="18" customFormat="1" ht="36" spans="1:10">
      <c r="A976" s="37" t="s">
        <v>226</v>
      </c>
      <c r="B976" s="348">
        <v>2504040141</v>
      </c>
      <c r="C976" s="349" t="s">
        <v>1288</v>
      </c>
      <c r="D976" s="349" t="s">
        <v>1289</v>
      </c>
      <c r="E976" s="349"/>
      <c r="F976" s="350" t="s">
        <v>49</v>
      </c>
      <c r="G976" s="350">
        <v>160.2</v>
      </c>
      <c r="H976" s="216"/>
      <c r="I976" s="350" t="s">
        <v>34</v>
      </c>
      <c r="J976" s="351"/>
    </row>
    <row r="977" s="18" customFormat="1" ht="12.75" spans="1:10">
      <c r="A977" s="37" t="s">
        <v>226</v>
      </c>
      <c r="B977" s="348">
        <v>250404015</v>
      </c>
      <c r="C977" s="349" t="s">
        <v>1290</v>
      </c>
      <c r="D977" s="349" t="s">
        <v>1291</v>
      </c>
      <c r="E977" s="349"/>
      <c r="F977" s="350" t="s">
        <v>228</v>
      </c>
      <c r="G977" s="350">
        <v>35</v>
      </c>
      <c r="H977" s="216"/>
      <c r="I977" s="350" t="s">
        <v>50</v>
      </c>
      <c r="J977" s="351"/>
    </row>
    <row r="978" s="18" customFormat="1" ht="12.75" spans="1:10">
      <c r="A978" s="37" t="s">
        <v>226</v>
      </c>
      <c r="B978" s="348">
        <v>250404016</v>
      </c>
      <c r="C978" s="349" t="s">
        <v>1292</v>
      </c>
      <c r="D978" s="349"/>
      <c r="E978" s="349"/>
      <c r="F978" s="350" t="s">
        <v>228</v>
      </c>
      <c r="G978" s="350">
        <v>40.6</v>
      </c>
      <c r="H978" s="216"/>
      <c r="I978" s="350" t="s">
        <v>50</v>
      </c>
      <c r="J978" s="351"/>
    </row>
    <row r="979" s="18" customFormat="1" ht="24" spans="1:10">
      <c r="A979" s="37" t="s">
        <v>226</v>
      </c>
      <c r="B979" s="348">
        <v>250404017</v>
      </c>
      <c r="C979" s="349" t="s">
        <v>1293</v>
      </c>
      <c r="D979" s="349"/>
      <c r="E979" s="349"/>
      <c r="F979" s="350" t="s">
        <v>228</v>
      </c>
      <c r="G979" s="350">
        <v>44.7</v>
      </c>
      <c r="H979" s="216"/>
      <c r="I979" s="350" t="s">
        <v>50</v>
      </c>
      <c r="J979" s="351"/>
    </row>
    <row r="980" s="18" customFormat="1" ht="12.75" spans="1:10">
      <c r="A980" s="37" t="s">
        <v>226</v>
      </c>
      <c r="B980" s="348">
        <v>250404018</v>
      </c>
      <c r="C980" s="349" t="s">
        <v>1294</v>
      </c>
      <c r="D980" s="349"/>
      <c r="E980" s="349"/>
      <c r="F980" s="350" t="s">
        <v>228</v>
      </c>
      <c r="G980" s="350">
        <v>22</v>
      </c>
      <c r="H980" s="216"/>
      <c r="I980" s="350" t="s">
        <v>50</v>
      </c>
      <c r="J980" s="351"/>
    </row>
    <row r="981" s="18" customFormat="1" ht="12.75" spans="1:10">
      <c r="A981" s="37" t="s">
        <v>226</v>
      </c>
      <c r="B981" s="348">
        <v>250404019</v>
      </c>
      <c r="C981" s="349" t="s">
        <v>1295</v>
      </c>
      <c r="D981" s="349"/>
      <c r="E981" s="349"/>
      <c r="F981" s="350" t="s">
        <v>228</v>
      </c>
      <c r="G981" s="350">
        <v>22</v>
      </c>
      <c r="H981" s="216"/>
      <c r="I981" s="350" t="s">
        <v>50</v>
      </c>
      <c r="J981" s="351"/>
    </row>
    <row r="982" s="18" customFormat="1" ht="12.75" spans="1:10">
      <c r="A982" s="37" t="s">
        <v>226</v>
      </c>
      <c r="B982" s="348">
        <v>250404020</v>
      </c>
      <c r="C982" s="349" t="s">
        <v>1296</v>
      </c>
      <c r="D982" s="349"/>
      <c r="E982" s="349"/>
      <c r="F982" s="350" t="s">
        <v>228</v>
      </c>
      <c r="G982" s="350">
        <v>26.8</v>
      </c>
      <c r="H982" s="216"/>
      <c r="I982" s="350" t="s">
        <v>50</v>
      </c>
      <c r="J982" s="351"/>
    </row>
    <row r="983" s="18" customFormat="1" ht="24" spans="1:10">
      <c r="A983" s="37" t="s">
        <v>226</v>
      </c>
      <c r="B983" s="348">
        <v>250404021</v>
      </c>
      <c r="C983" s="362" t="s">
        <v>1297</v>
      </c>
      <c r="D983" s="362" t="s">
        <v>1298</v>
      </c>
      <c r="E983" s="362"/>
      <c r="F983" s="348" t="s">
        <v>228</v>
      </c>
      <c r="G983" s="350">
        <v>49</v>
      </c>
      <c r="H983" s="216" t="s">
        <v>1283</v>
      </c>
      <c r="I983" s="350" t="s">
        <v>34</v>
      </c>
      <c r="J983" s="351"/>
    </row>
    <row r="984" s="18" customFormat="1" ht="36" spans="1:10">
      <c r="A984" s="37" t="s">
        <v>226</v>
      </c>
      <c r="B984" s="348">
        <v>2504040211</v>
      </c>
      <c r="C984" s="349" t="s">
        <v>1297</v>
      </c>
      <c r="D984" s="349" t="s">
        <v>1299</v>
      </c>
      <c r="E984" s="349"/>
      <c r="F984" s="350" t="s">
        <v>228</v>
      </c>
      <c r="G984" s="350">
        <v>49</v>
      </c>
      <c r="H984" s="216" t="s">
        <v>1283</v>
      </c>
      <c r="I984" s="350" t="s">
        <v>34</v>
      </c>
      <c r="J984" s="351"/>
    </row>
    <row r="985" s="18" customFormat="1" ht="24" spans="1:10">
      <c r="A985" s="37" t="s">
        <v>226</v>
      </c>
      <c r="B985" s="348">
        <v>250404022</v>
      </c>
      <c r="C985" s="349" t="s">
        <v>1300</v>
      </c>
      <c r="D985" s="349"/>
      <c r="E985" s="349"/>
      <c r="F985" s="350" t="s">
        <v>228</v>
      </c>
      <c r="G985" s="350">
        <v>47.9</v>
      </c>
      <c r="H985" s="216"/>
      <c r="I985" s="350" t="s">
        <v>34</v>
      </c>
      <c r="J985" s="351"/>
    </row>
    <row r="986" s="18" customFormat="1" ht="12.75" spans="1:10">
      <c r="A986" s="37" t="s">
        <v>226</v>
      </c>
      <c r="B986" s="348">
        <v>250404023</v>
      </c>
      <c r="C986" s="349" t="s">
        <v>1301</v>
      </c>
      <c r="D986" s="349"/>
      <c r="E986" s="349"/>
      <c r="F986" s="350" t="s">
        <v>228</v>
      </c>
      <c r="G986" s="350">
        <v>81.5</v>
      </c>
      <c r="H986" s="216"/>
      <c r="I986" s="350" t="s">
        <v>34</v>
      </c>
      <c r="J986" s="351"/>
    </row>
    <row r="987" s="18" customFormat="1" ht="24" spans="1:10">
      <c r="A987" s="37" t="s">
        <v>226</v>
      </c>
      <c r="B987" s="348">
        <v>250404025</v>
      </c>
      <c r="C987" s="349" t="s">
        <v>1302</v>
      </c>
      <c r="D987" s="349"/>
      <c r="E987" s="349"/>
      <c r="F987" s="350" t="s">
        <v>228</v>
      </c>
      <c r="G987" s="350">
        <v>77</v>
      </c>
      <c r="H987" s="216"/>
      <c r="I987" s="350" t="s">
        <v>34</v>
      </c>
      <c r="J987" s="351"/>
    </row>
    <row r="988" s="18" customFormat="1" ht="12.75" spans="1:10">
      <c r="A988" s="37" t="s">
        <v>226</v>
      </c>
      <c r="B988" s="348">
        <v>250404026</v>
      </c>
      <c r="C988" s="349" t="s">
        <v>1303</v>
      </c>
      <c r="D988" s="349"/>
      <c r="E988" s="349"/>
      <c r="F988" s="350" t="s">
        <v>49</v>
      </c>
      <c r="G988" s="350">
        <v>66.9</v>
      </c>
      <c r="H988" s="216"/>
      <c r="I988" s="350" t="s">
        <v>34</v>
      </c>
      <c r="J988" s="351"/>
    </row>
    <row r="989" s="18" customFormat="1" ht="24" spans="1:10">
      <c r="A989" s="37" t="s">
        <v>226</v>
      </c>
      <c r="B989" s="348">
        <v>250404027</v>
      </c>
      <c r="C989" s="349" t="s">
        <v>1304</v>
      </c>
      <c r="D989" s="349"/>
      <c r="E989" s="349"/>
      <c r="F989" s="350" t="s">
        <v>228</v>
      </c>
      <c r="G989" s="350">
        <v>47.3</v>
      </c>
      <c r="H989" s="216"/>
      <c r="I989" s="350" t="s">
        <v>34</v>
      </c>
      <c r="J989" s="351"/>
    </row>
    <row r="990" s="18" customFormat="1" ht="12.75" spans="1:10">
      <c r="A990" s="37" t="s">
        <v>226</v>
      </c>
      <c r="B990" s="348">
        <v>250404028</v>
      </c>
      <c r="C990" s="349" t="s">
        <v>1305</v>
      </c>
      <c r="D990" s="349"/>
      <c r="E990" s="349"/>
      <c r="F990" s="350" t="s">
        <v>228</v>
      </c>
      <c r="G990" s="350">
        <v>49.6</v>
      </c>
      <c r="H990" s="216"/>
      <c r="I990" s="350" t="s">
        <v>50</v>
      </c>
      <c r="J990" s="351"/>
    </row>
    <row r="991" s="18" customFormat="1" ht="12.75" spans="1:10">
      <c r="A991" s="37" t="s">
        <v>226</v>
      </c>
      <c r="B991" s="348">
        <v>250404029</v>
      </c>
      <c r="C991" s="349" t="s">
        <v>1306</v>
      </c>
      <c r="D991" s="349"/>
      <c r="E991" s="349"/>
      <c r="F991" s="350" t="s">
        <v>49</v>
      </c>
      <c r="G991" s="350">
        <v>70.8</v>
      </c>
      <c r="H991" s="216"/>
      <c r="I991" s="350" t="s">
        <v>50</v>
      </c>
      <c r="J991" s="351"/>
    </row>
    <row r="992" s="18" customFormat="1" ht="36" spans="1:10">
      <c r="A992" s="37" t="s">
        <v>226</v>
      </c>
      <c r="B992" s="348">
        <v>250404030</v>
      </c>
      <c r="C992" s="349" t="s">
        <v>1307</v>
      </c>
      <c r="D992" s="349" t="s">
        <v>1308</v>
      </c>
      <c r="E992" s="349"/>
      <c r="F992" s="350" t="s">
        <v>228</v>
      </c>
      <c r="G992" s="350">
        <v>35</v>
      </c>
      <c r="H992" s="216" t="s">
        <v>1309</v>
      </c>
      <c r="I992" s="350" t="s">
        <v>34</v>
      </c>
      <c r="J992" s="351"/>
    </row>
    <row r="993" s="18" customFormat="1" ht="12.75" spans="1:15">
      <c r="A993" s="37" t="s">
        <v>226</v>
      </c>
      <c r="B993" s="348">
        <v>250404031</v>
      </c>
      <c r="C993" s="362" t="s">
        <v>1310</v>
      </c>
      <c r="D993" s="362"/>
      <c r="E993" s="362"/>
      <c r="F993" s="348" t="s">
        <v>49</v>
      </c>
      <c r="G993" s="350">
        <v>200</v>
      </c>
      <c r="H993" s="216" t="s">
        <v>889</v>
      </c>
      <c r="I993" s="350" t="s">
        <v>34</v>
      </c>
      <c r="J993" s="351"/>
    </row>
    <row r="994" s="18" customFormat="1" ht="12.75" spans="1:15">
      <c r="A994" s="37" t="s">
        <v>226</v>
      </c>
      <c r="B994" s="348">
        <v>250404032</v>
      </c>
      <c r="C994" s="349" t="s">
        <v>1311</v>
      </c>
      <c r="D994" s="349"/>
      <c r="E994" s="349"/>
      <c r="F994" s="350" t="s">
        <v>228</v>
      </c>
      <c r="G994" s="350">
        <v>259.2</v>
      </c>
      <c r="H994" s="216"/>
      <c r="I994" s="350" t="s">
        <v>34</v>
      </c>
      <c r="J994" s="351"/>
    </row>
    <row r="995" s="18" customFormat="1" ht="24" spans="1:15">
      <c r="A995" s="37" t="s">
        <v>226</v>
      </c>
      <c r="B995" s="348">
        <v>250404037</v>
      </c>
      <c r="C995" s="349" t="s">
        <v>1312</v>
      </c>
      <c r="D995" s="349"/>
      <c r="E995" s="349"/>
      <c r="F995" s="350" t="s">
        <v>49</v>
      </c>
      <c r="G995" s="350">
        <v>107.4</v>
      </c>
      <c r="H995" s="216"/>
      <c r="I995" s="350" t="s">
        <v>50</v>
      </c>
      <c r="J995" s="351"/>
    </row>
    <row r="996" s="18" customFormat="1" ht="60" spans="1:15">
      <c r="A996" s="37" t="s">
        <v>226</v>
      </c>
      <c r="B996" s="348">
        <v>250404038</v>
      </c>
      <c r="C996" s="349" t="s">
        <v>1313</v>
      </c>
      <c r="D996" s="349" t="s">
        <v>731</v>
      </c>
      <c r="E996" s="349"/>
      <c r="F996" s="350" t="s">
        <v>228</v>
      </c>
      <c r="G996" s="350">
        <v>63</v>
      </c>
      <c r="H996" s="216"/>
      <c r="I996" s="350" t="s">
        <v>24</v>
      </c>
      <c r="J996" s="351"/>
    </row>
    <row r="997" s="324" customFormat="1" ht="60" spans="1:15">
      <c r="A997" s="37" t="s">
        <v>226</v>
      </c>
      <c r="B997" s="348">
        <v>250404039</v>
      </c>
      <c r="C997" s="349" t="s">
        <v>1314</v>
      </c>
      <c r="D997" s="349" t="s">
        <v>647</v>
      </c>
      <c r="E997" s="349"/>
      <c r="F997" s="350" t="s">
        <v>49</v>
      </c>
      <c r="G997" s="350">
        <v>270</v>
      </c>
      <c r="H997" s="216" t="s">
        <v>1252</v>
      </c>
      <c r="I997" s="350" t="s">
        <v>24</v>
      </c>
      <c r="J997" s="351"/>
      <c r="K997" s="18"/>
      <c r="L997" s="18"/>
      <c r="M997" s="18"/>
      <c r="N997" s="18"/>
      <c r="O997" s="18"/>
    </row>
    <row r="998" s="325" customFormat="1" ht="84" spans="1:15">
      <c r="A998" s="132" t="s">
        <v>226</v>
      </c>
      <c r="B998" s="357" t="s">
        <v>1315</v>
      </c>
      <c r="C998" s="131" t="s">
        <v>1316</v>
      </c>
      <c r="D998" s="365" t="s">
        <v>1317</v>
      </c>
      <c r="E998" s="366"/>
      <c r="F998" s="132" t="s">
        <v>49</v>
      </c>
      <c r="G998" s="350"/>
      <c r="H998" s="216"/>
      <c r="I998" s="350" t="s">
        <v>24</v>
      </c>
      <c r="J998" s="351"/>
      <c r="K998" s="18"/>
      <c r="L998" s="18"/>
      <c r="M998" s="18"/>
      <c r="N998" s="18"/>
      <c r="O998" s="18"/>
    </row>
    <row r="999" s="18" customFormat="1" ht="12.75" spans="1:15">
      <c r="A999" s="37"/>
      <c r="B999" s="348">
        <v>250405</v>
      </c>
      <c r="C999" s="349" t="s">
        <v>1318</v>
      </c>
      <c r="D999" s="349"/>
      <c r="E999" s="349"/>
      <c r="F999" s="350"/>
      <c r="G999" s="350"/>
      <c r="H999" s="216"/>
      <c r="I999" s="350" t="s">
        <v>41</v>
      </c>
      <c r="J999" s="351"/>
    </row>
    <row r="1000" s="18" customFormat="1" ht="12.75" spans="1:15">
      <c r="A1000" s="37" t="s">
        <v>226</v>
      </c>
      <c r="B1000" s="348">
        <v>250405001</v>
      </c>
      <c r="C1000" s="349" t="s">
        <v>1319</v>
      </c>
      <c r="D1000" s="349"/>
      <c r="E1000" s="349"/>
      <c r="F1000" s="350" t="s">
        <v>228</v>
      </c>
      <c r="G1000" s="350">
        <v>14</v>
      </c>
      <c r="H1000" s="216" t="s">
        <v>824</v>
      </c>
      <c r="I1000" s="350" t="s">
        <v>50</v>
      </c>
      <c r="J1000" s="351"/>
    </row>
    <row r="1001" s="18" customFormat="1" ht="12.75" spans="1:15">
      <c r="A1001" s="37" t="s">
        <v>226</v>
      </c>
      <c r="B1001" s="348">
        <v>250405002</v>
      </c>
      <c r="C1001" s="349" t="s">
        <v>1320</v>
      </c>
      <c r="D1001" s="349"/>
      <c r="E1001" s="349"/>
      <c r="F1001" s="350" t="s">
        <v>228</v>
      </c>
      <c r="G1001" s="350">
        <v>14</v>
      </c>
      <c r="H1001" s="216" t="s">
        <v>824</v>
      </c>
      <c r="I1001" s="350" t="s">
        <v>34</v>
      </c>
      <c r="J1001" s="351"/>
    </row>
    <row r="1002" s="18" customFormat="1" ht="12.75" spans="1:15">
      <c r="A1002" s="37" t="s">
        <v>226</v>
      </c>
      <c r="B1002" s="348">
        <v>250405003</v>
      </c>
      <c r="C1002" s="349" t="s">
        <v>1321</v>
      </c>
      <c r="D1002" s="349"/>
      <c r="E1002" s="349"/>
      <c r="F1002" s="350" t="s">
        <v>228</v>
      </c>
      <c r="G1002" s="350">
        <v>14</v>
      </c>
      <c r="H1002" s="216" t="s">
        <v>824</v>
      </c>
      <c r="I1002" s="350" t="s">
        <v>34</v>
      </c>
      <c r="J1002" s="351"/>
    </row>
    <row r="1003" s="18" customFormat="1" ht="24" spans="1:15">
      <c r="A1003" s="37" t="s">
        <v>226</v>
      </c>
      <c r="B1003" s="348">
        <v>250405004</v>
      </c>
      <c r="C1003" s="349" t="s">
        <v>1322</v>
      </c>
      <c r="D1003" s="349" t="s">
        <v>1323</v>
      </c>
      <c r="E1003" s="349"/>
      <c r="F1003" s="350" t="s">
        <v>228</v>
      </c>
      <c r="G1003" s="350">
        <v>14</v>
      </c>
      <c r="H1003" s="216" t="s">
        <v>824</v>
      </c>
      <c r="I1003" s="350" t="s">
        <v>34</v>
      </c>
      <c r="J1003" s="351"/>
    </row>
    <row r="1004" s="18" customFormat="1" ht="24" spans="1:15">
      <c r="A1004" s="37" t="s">
        <v>226</v>
      </c>
      <c r="B1004" s="348">
        <v>250405005</v>
      </c>
      <c r="C1004" s="349" t="s">
        <v>1324</v>
      </c>
      <c r="D1004" s="349" t="s">
        <v>1325</v>
      </c>
      <c r="E1004" s="349"/>
      <c r="F1004" s="350" t="s">
        <v>228</v>
      </c>
      <c r="G1004" s="350">
        <v>56.6</v>
      </c>
      <c r="H1004" s="216" t="s">
        <v>824</v>
      </c>
      <c r="I1004" s="350" t="s">
        <v>34</v>
      </c>
      <c r="J1004" s="351"/>
    </row>
    <row r="1005" s="18" customFormat="1" ht="60" spans="1:15">
      <c r="A1005" s="37" t="s">
        <v>226</v>
      </c>
      <c r="B1005" s="348">
        <v>250405006</v>
      </c>
      <c r="C1005" s="349" t="s">
        <v>1326</v>
      </c>
      <c r="D1005" s="349" t="s">
        <v>647</v>
      </c>
      <c r="E1005" s="349"/>
      <c r="F1005" s="350" t="s">
        <v>228</v>
      </c>
      <c r="G1005" s="350">
        <v>70.8</v>
      </c>
      <c r="H1005" s="216" t="s">
        <v>824</v>
      </c>
      <c r="I1005" s="350" t="s">
        <v>34</v>
      </c>
      <c r="J1005" s="351"/>
    </row>
    <row r="1006" s="18" customFormat="1" ht="12.75" spans="1:15">
      <c r="A1006" s="37" t="s">
        <v>226</v>
      </c>
      <c r="B1006" s="348">
        <v>250405007</v>
      </c>
      <c r="C1006" s="349" t="s">
        <v>1327</v>
      </c>
      <c r="D1006" s="349"/>
      <c r="E1006" s="349"/>
      <c r="F1006" s="350" t="s">
        <v>228</v>
      </c>
      <c r="G1006" s="350">
        <v>10</v>
      </c>
      <c r="H1006" s="216" t="s">
        <v>824</v>
      </c>
      <c r="I1006" s="350" t="s">
        <v>34</v>
      </c>
      <c r="J1006" s="351"/>
    </row>
    <row r="1007" s="18" customFormat="1" ht="12.75" spans="1:15">
      <c r="A1007" s="37" t="s">
        <v>226</v>
      </c>
      <c r="B1007" s="348">
        <v>250405010</v>
      </c>
      <c r="C1007" s="349" t="s">
        <v>1328</v>
      </c>
      <c r="D1007" s="349"/>
      <c r="E1007" s="349"/>
      <c r="F1007" s="350" t="s">
        <v>228</v>
      </c>
      <c r="G1007" s="350">
        <v>21.7</v>
      </c>
      <c r="H1007" s="216"/>
      <c r="I1007" s="350" t="s">
        <v>34</v>
      </c>
      <c r="J1007" s="351"/>
    </row>
    <row r="1008" s="18" customFormat="1" ht="12.75" spans="1:15">
      <c r="A1008" s="37"/>
      <c r="B1008" s="348">
        <v>2505</v>
      </c>
      <c r="C1008" s="349" t="s">
        <v>1329</v>
      </c>
      <c r="D1008" s="349"/>
      <c r="E1008" s="349"/>
      <c r="F1008" s="350"/>
      <c r="G1008" s="350"/>
      <c r="H1008" s="216"/>
      <c r="I1008" s="350" t="s">
        <v>41</v>
      </c>
      <c r="J1008" s="351"/>
    </row>
    <row r="1009" s="18" customFormat="1" ht="24" spans="1:10">
      <c r="A1009" s="37"/>
      <c r="B1009" s="348">
        <v>250501</v>
      </c>
      <c r="C1009" s="349" t="s">
        <v>1330</v>
      </c>
      <c r="D1009" s="349"/>
      <c r="E1009" s="349"/>
      <c r="F1009" s="350"/>
      <c r="G1009" s="350"/>
      <c r="H1009" s="216"/>
      <c r="I1009" s="350" t="s">
        <v>41</v>
      </c>
      <c r="J1009" s="351"/>
    </row>
    <row r="1010" s="18" customFormat="1" ht="12.75" spans="1:10">
      <c r="A1010" s="37" t="s">
        <v>226</v>
      </c>
      <c r="B1010" s="348">
        <v>250501001</v>
      </c>
      <c r="C1010" s="349" t="s">
        <v>1331</v>
      </c>
      <c r="D1010" s="349" t="s">
        <v>1332</v>
      </c>
      <c r="E1010" s="349"/>
      <c r="F1010" s="350" t="s">
        <v>228</v>
      </c>
      <c r="G1010" s="350">
        <v>3.6</v>
      </c>
      <c r="H1010" s="216"/>
      <c r="I1010" s="350" t="s">
        <v>50</v>
      </c>
      <c r="J1010" s="351"/>
    </row>
    <row r="1011" s="18" customFormat="1" ht="12.75" spans="1:10">
      <c r="A1011" s="37" t="s">
        <v>226</v>
      </c>
      <c r="B1011" s="348">
        <v>250501002</v>
      </c>
      <c r="C1011" s="349" t="s">
        <v>1333</v>
      </c>
      <c r="D1011" s="349" t="s">
        <v>1332</v>
      </c>
      <c r="E1011" s="349"/>
      <c r="F1011" s="350" t="s">
        <v>228</v>
      </c>
      <c r="G1011" s="350">
        <v>7</v>
      </c>
      <c r="H1011" s="216"/>
      <c r="I1011" s="350" t="s">
        <v>50</v>
      </c>
      <c r="J1011" s="351"/>
    </row>
    <row r="1012" s="18" customFormat="1" ht="12.75" spans="1:10">
      <c r="A1012" s="37" t="s">
        <v>226</v>
      </c>
      <c r="B1012" s="348">
        <v>2505010021</v>
      </c>
      <c r="C1012" s="349" t="s">
        <v>1334</v>
      </c>
      <c r="D1012" s="349"/>
      <c r="E1012" s="349"/>
      <c r="F1012" s="350" t="s">
        <v>228</v>
      </c>
      <c r="G1012" s="350">
        <v>38.5</v>
      </c>
      <c r="H1012" s="216"/>
      <c r="I1012" s="350" t="s">
        <v>34</v>
      </c>
      <c r="J1012" s="351"/>
    </row>
    <row r="1013" s="18" customFormat="1" ht="12.75" spans="1:10">
      <c r="A1013" s="37" t="s">
        <v>226</v>
      </c>
      <c r="B1013" s="348">
        <v>250501003</v>
      </c>
      <c r="C1013" s="349" t="s">
        <v>1335</v>
      </c>
      <c r="D1013" s="349"/>
      <c r="E1013" s="349"/>
      <c r="F1013" s="350" t="s">
        <v>228</v>
      </c>
      <c r="G1013" s="350">
        <v>11</v>
      </c>
      <c r="H1013" s="216"/>
      <c r="I1013" s="350" t="s">
        <v>50</v>
      </c>
      <c r="J1013" s="351"/>
    </row>
    <row r="1014" s="18" customFormat="1" ht="24" spans="1:10">
      <c r="A1014" s="37" t="s">
        <v>226</v>
      </c>
      <c r="B1014" s="348">
        <v>250501004</v>
      </c>
      <c r="C1014" s="349" t="s">
        <v>1336</v>
      </c>
      <c r="D1014" s="349" t="s">
        <v>1337</v>
      </c>
      <c r="E1014" s="349"/>
      <c r="F1014" s="350" t="s">
        <v>1338</v>
      </c>
      <c r="G1014" s="350">
        <v>7</v>
      </c>
      <c r="H1014" s="216"/>
      <c r="I1014" s="350" t="s">
        <v>50</v>
      </c>
      <c r="J1014" s="351"/>
    </row>
    <row r="1015" s="18" customFormat="1" ht="12.75" spans="1:10">
      <c r="A1015" s="37" t="s">
        <v>226</v>
      </c>
      <c r="B1015" s="348">
        <v>250501005</v>
      </c>
      <c r="C1015" s="349" t="s">
        <v>1339</v>
      </c>
      <c r="D1015" s="349"/>
      <c r="E1015" s="349"/>
      <c r="F1015" s="350" t="s">
        <v>1340</v>
      </c>
      <c r="G1015" s="350">
        <v>6</v>
      </c>
      <c r="H1015" s="216"/>
      <c r="I1015" s="350" t="s">
        <v>50</v>
      </c>
      <c r="J1015" s="351"/>
    </row>
    <row r="1016" s="18" customFormat="1" ht="12.75" spans="1:10">
      <c r="A1016" s="37" t="s">
        <v>226</v>
      </c>
      <c r="B1016" s="348">
        <v>250501006</v>
      </c>
      <c r="C1016" s="349" t="s">
        <v>1341</v>
      </c>
      <c r="D1016" s="349"/>
      <c r="E1016" s="349"/>
      <c r="F1016" s="350" t="s">
        <v>228</v>
      </c>
      <c r="G1016" s="350">
        <v>7</v>
      </c>
      <c r="H1016" s="216"/>
      <c r="I1016" s="350" t="s">
        <v>50</v>
      </c>
      <c r="J1016" s="351"/>
    </row>
    <row r="1017" s="18" customFormat="1" ht="12.75" spans="1:10">
      <c r="A1017" s="37" t="s">
        <v>226</v>
      </c>
      <c r="B1017" s="348">
        <v>250501007</v>
      </c>
      <c r="C1017" s="349" t="s">
        <v>1342</v>
      </c>
      <c r="D1017" s="349"/>
      <c r="E1017" s="349"/>
      <c r="F1017" s="350" t="s">
        <v>228</v>
      </c>
      <c r="G1017" s="350">
        <v>13</v>
      </c>
      <c r="H1017" s="216"/>
      <c r="I1017" s="350" t="s">
        <v>50</v>
      </c>
      <c r="J1017" s="351"/>
    </row>
    <row r="1018" s="18" customFormat="1" ht="24" spans="1:10">
      <c r="A1018" s="37" t="s">
        <v>226</v>
      </c>
      <c r="B1018" s="348">
        <v>250501008</v>
      </c>
      <c r="C1018" s="349" t="s">
        <v>1343</v>
      </c>
      <c r="D1018" s="349"/>
      <c r="E1018" s="349"/>
      <c r="F1018" s="350" t="s">
        <v>228</v>
      </c>
      <c r="G1018" s="350">
        <v>13</v>
      </c>
      <c r="H1018" s="216"/>
      <c r="I1018" s="350" t="s">
        <v>50</v>
      </c>
      <c r="J1018" s="351"/>
    </row>
    <row r="1019" s="18" customFormat="1" ht="12.75" spans="1:10">
      <c r="A1019" s="37" t="s">
        <v>226</v>
      </c>
      <c r="B1019" s="348">
        <v>250501009</v>
      </c>
      <c r="C1019" s="349" t="s">
        <v>1344</v>
      </c>
      <c r="D1019" s="349"/>
      <c r="E1019" s="349"/>
      <c r="F1019" s="350" t="s">
        <v>228</v>
      </c>
      <c r="G1019" s="350">
        <v>35</v>
      </c>
      <c r="H1019" s="216"/>
      <c r="I1019" s="350" t="s">
        <v>50</v>
      </c>
      <c r="J1019" s="351"/>
    </row>
    <row r="1020" s="18" customFormat="1" ht="12.75" spans="1:10">
      <c r="A1020" s="37" t="s">
        <v>226</v>
      </c>
      <c r="B1020" s="348">
        <v>250501010</v>
      </c>
      <c r="C1020" s="349" t="s">
        <v>1345</v>
      </c>
      <c r="D1020" s="349"/>
      <c r="E1020" s="349"/>
      <c r="F1020" s="350" t="s">
        <v>228</v>
      </c>
      <c r="G1020" s="350">
        <v>21</v>
      </c>
      <c r="H1020" s="216"/>
      <c r="I1020" s="350" t="s">
        <v>50</v>
      </c>
      <c r="J1020" s="351"/>
    </row>
    <row r="1021" s="18" customFormat="1" ht="12.75" spans="1:10">
      <c r="A1021" s="37" t="s">
        <v>226</v>
      </c>
      <c r="B1021" s="348">
        <v>250501011</v>
      </c>
      <c r="C1021" s="349" t="s">
        <v>1346</v>
      </c>
      <c r="D1021" s="349"/>
      <c r="E1021" s="349"/>
      <c r="F1021" s="350" t="s">
        <v>228</v>
      </c>
      <c r="G1021" s="350">
        <v>36</v>
      </c>
      <c r="H1021" s="216"/>
      <c r="I1021" s="350" t="s">
        <v>50</v>
      </c>
      <c r="J1021" s="351"/>
    </row>
    <row r="1022" s="18" customFormat="1" ht="12.75" spans="1:10">
      <c r="A1022" s="37" t="s">
        <v>226</v>
      </c>
      <c r="B1022" s="348">
        <v>2505010110</v>
      </c>
      <c r="C1022" s="349" t="s">
        <v>1346</v>
      </c>
      <c r="D1022" s="349" t="s">
        <v>1347</v>
      </c>
      <c r="E1022" s="349"/>
      <c r="F1022" s="350" t="s">
        <v>228</v>
      </c>
      <c r="G1022" s="350">
        <v>99</v>
      </c>
      <c r="H1022" s="216"/>
      <c r="I1022" s="350" t="s">
        <v>34</v>
      </c>
      <c r="J1022" s="351"/>
    </row>
    <row r="1023" s="18" customFormat="1" ht="12.75" spans="1:10">
      <c r="A1023" s="37" t="s">
        <v>226</v>
      </c>
      <c r="B1023" s="348" t="s">
        <v>1348</v>
      </c>
      <c r="C1023" s="349" t="s">
        <v>1346</v>
      </c>
      <c r="D1023" s="349" t="s">
        <v>1349</v>
      </c>
      <c r="E1023" s="349"/>
      <c r="F1023" s="350" t="s">
        <v>49</v>
      </c>
      <c r="G1023" s="350">
        <v>74</v>
      </c>
      <c r="H1023" s="216"/>
      <c r="I1023" s="350" t="s">
        <v>34</v>
      </c>
      <c r="J1023" s="351"/>
    </row>
    <row r="1024" s="18" customFormat="1" ht="120" spans="1:10">
      <c r="A1024" s="37" t="s">
        <v>226</v>
      </c>
      <c r="B1024" s="348">
        <v>250501012</v>
      </c>
      <c r="C1024" s="349" t="s">
        <v>1350</v>
      </c>
      <c r="D1024" s="349" t="s">
        <v>1351</v>
      </c>
      <c r="E1024" s="349"/>
      <c r="F1024" s="350" t="s">
        <v>49</v>
      </c>
      <c r="G1024" s="350">
        <v>72.9</v>
      </c>
      <c r="H1024" s="216"/>
      <c r="I1024" s="350" t="s">
        <v>50</v>
      </c>
      <c r="J1024" s="351"/>
    </row>
    <row r="1025" s="18" customFormat="1" ht="12.75" spans="1:10">
      <c r="A1025" s="37" t="s">
        <v>226</v>
      </c>
      <c r="B1025" s="348">
        <v>250501013</v>
      </c>
      <c r="C1025" s="349" t="s">
        <v>1352</v>
      </c>
      <c r="D1025" s="349"/>
      <c r="E1025" s="349"/>
      <c r="F1025" s="350" t="s">
        <v>228</v>
      </c>
      <c r="G1025" s="350">
        <v>48</v>
      </c>
      <c r="H1025" s="216"/>
      <c r="I1025" s="350" t="s">
        <v>50</v>
      </c>
      <c r="J1025" s="351"/>
    </row>
    <row r="1026" s="18" customFormat="1" ht="12.75" spans="1:10">
      <c r="A1026" s="37" t="s">
        <v>226</v>
      </c>
      <c r="B1026" s="348">
        <v>2505010130</v>
      </c>
      <c r="C1026" s="349" t="s">
        <v>1352</v>
      </c>
      <c r="D1026" s="349" t="s">
        <v>1264</v>
      </c>
      <c r="E1026" s="349"/>
      <c r="F1026" s="350" t="s">
        <v>228</v>
      </c>
      <c r="G1026" s="350">
        <v>89.1</v>
      </c>
      <c r="H1026" s="216"/>
      <c r="I1026" s="350" t="s">
        <v>34</v>
      </c>
      <c r="J1026" s="351"/>
    </row>
    <row r="1027" s="18" customFormat="1" ht="12.75" spans="1:10">
      <c r="A1027" s="37" t="s">
        <v>226</v>
      </c>
      <c r="B1027" s="348">
        <v>250501014</v>
      </c>
      <c r="C1027" s="349" t="s">
        <v>1353</v>
      </c>
      <c r="D1027" s="349"/>
      <c r="E1027" s="349"/>
      <c r="F1027" s="350" t="s">
        <v>228</v>
      </c>
      <c r="G1027" s="350">
        <v>28</v>
      </c>
      <c r="H1027" s="216"/>
      <c r="I1027" s="350" t="s">
        <v>50</v>
      </c>
      <c r="J1027" s="351"/>
    </row>
    <row r="1028" s="18" customFormat="1" ht="12.75" spans="1:10">
      <c r="A1028" s="37" t="s">
        <v>226</v>
      </c>
      <c r="B1028" s="348">
        <v>250501015</v>
      </c>
      <c r="C1028" s="349" t="s">
        <v>1354</v>
      </c>
      <c r="D1028" s="349"/>
      <c r="E1028" s="349"/>
      <c r="F1028" s="350" t="s">
        <v>228</v>
      </c>
      <c r="G1028" s="350">
        <v>34</v>
      </c>
      <c r="H1028" s="216"/>
      <c r="I1028" s="350" t="s">
        <v>24</v>
      </c>
      <c r="J1028" s="351"/>
    </row>
    <row r="1029" s="18" customFormat="1" ht="12.75" spans="1:10">
      <c r="A1029" s="37" t="s">
        <v>226</v>
      </c>
      <c r="B1029" s="348">
        <v>250501016</v>
      </c>
      <c r="C1029" s="349" t="s">
        <v>1355</v>
      </c>
      <c r="D1029" s="349"/>
      <c r="E1029" s="349"/>
      <c r="F1029" s="350" t="s">
        <v>228</v>
      </c>
      <c r="G1029" s="350">
        <v>34</v>
      </c>
      <c r="H1029" s="216"/>
      <c r="I1029" s="350" t="s">
        <v>24</v>
      </c>
      <c r="J1029" s="351"/>
    </row>
    <row r="1030" s="18" customFormat="1" ht="12.75" spans="1:10">
      <c r="A1030" s="37" t="s">
        <v>226</v>
      </c>
      <c r="B1030" s="348">
        <v>250501017</v>
      </c>
      <c r="C1030" s="349" t="s">
        <v>1356</v>
      </c>
      <c r="D1030" s="349"/>
      <c r="E1030" s="349"/>
      <c r="F1030" s="350" t="s">
        <v>228</v>
      </c>
      <c r="G1030" s="350">
        <v>34</v>
      </c>
      <c r="H1030" s="216"/>
      <c r="I1030" s="350" t="s">
        <v>50</v>
      </c>
      <c r="J1030" s="351"/>
    </row>
    <row r="1031" s="18" customFormat="1" ht="12.75" spans="1:10">
      <c r="A1031" s="37" t="s">
        <v>226</v>
      </c>
      <c r="B1031" s="348">
        <v>250501018</v>
      </c>
      <c r="C1031" s="349" t="s">
        <v>1357</v>
      </c>
      <c r="D1031" s="349"/>
      <c r="E1031" s="349"/>
      <c r="F1031" s="350" t="s">
        <v>228</v>
      </c>
      <c r="G1031" s="350">
        <v>25</v>
      </c>
      <c r="H1031" s="216"/>
      <c r="I1031" s="350" t="s">
        <v>50</v>
      </c>
      <c r="J1031" s="351"/>
    </row>
    <row r="1032" s="18" customFormat="1" ht="12.75" spans="1:10">
      <c r="A1032" s="37" t="s">
        <v>226</v>
      </c>
      <c r="B1032" s="348">
        <v>250501019</v>
      </c>
      <c r="C1032" s="349" t="s">
        <v>1358</v>
      </c>
      <c r="D1032" s="349"/>
      <c r="E1032" s="349"/>
      <c r="F1032" s="350" t="s">
        <v>228</v>
      </c>
      <c r="G1032" s="350">
        <v>34</v>
      </c>
      <c r="H1032" s="216"/>
      <c r="I1032" s="350" t="s">
        <v>50</v>
      </c>
      <c r="J1032" s="351"/>
    </row>
    <row r="1033" s="18" customFormat="1" ht="12.75" spans="1:10">
      <c r="A1033" s="37" t="s">
        <v>226</v>
      </c>
      <c r="B1033" s="348">
        <v>250501020</v>
      </c>
      <c r="C1033" s="349" t="s">
        <v>1359</v>
      </c>
      <c r="D1033" s="349"/>
      <c r="E1033" s="349"/>
      <c r="F1033" s="350" t="s">
        <v>228</v>
      </c>
      <c r="G1033" s="350">
        <v>34</v>
      </c>
      <c r="H1033" s="216"/>
      <c r="I1033" s="350" t="s">
        <v>50</v>
      </c>
      <c r="J1033" s="351"/>
    </row>
    <row r="1034" s="18" customFormat="1" ht="12.75" spans="1:10">
      <c r="A1034" s="37" t="s">
        <v>226</v>
      </c>
      <c r="B1034" s="348">
        <v>250501021</v>
      </c>
      <c r="C1034" s="349" t="s">
        <v>1360</v>
      </c>
      <c r="D1034" s="349"/>
      <c r="E1034" s="349"/>
      <c r="F1034" s="350" t="s">
        <v>228</v>
      </c>
      <c r="G1034" s="350">
        <v>34</v>
      </c>
      <c r="H1034" s="216"/>
      <c r="I1034" s="350" t="s">
        <v>50</v>
      </c>
      <c r="J1034" s="351"/>
    </row>
    <row r="1035" s="18" customFormat="1" ht="12.75" spans="1:10">
      <c r="A1035" s="37" t="s">
        <v>226</v>
      </c>
      <c r="B1035" s="348">
        <v>250501022</v>
      </c>
      <c r="C1035" s="349" t="s">
        <v>1361</v>
      </c>
      <c r="D1035" s="349"/>
      <c r="E1035" s="349"/>
      <c r="F1035" s="350" t="s">
        <v>228</v>
      </c>
      <c r="G1035" s="350">
        <v>53.6</v>
      </c>
      <c r="H1035" s="216"/>
      <c r="I1035" s="350" t="s">
        <v>50</v>
      </c>
      <c r="J1035" s="351"/>
    </row>
    <row r="1036" s="18" customFormat="1" ht="12.75" spans="1:10">
      <c r="A1036" s="37" t="s">
        <v>226</v>
      </c>
      <c r="B1036" s="348">
        <v>250501023</v>
      </c>
      <c r="C1036" s="349" t="s">
        <v>1362</v>
      </c>
      <c r="D1036" s="349"/>
      <c r="E1036" s="349"/>
      <c r="F1036" s="350" t="s">
        <v>228</v>
      </c>
      <c r="G1036" s="350">
        <v>34</v>
      </c>
      <c r="H1036" s="216"/>
      <c r="I1036" s="350" t="s">
        <v>50</v>
      </c>
      <c r="J1036" s="351"/>
    </row>
    <row r="1037" s="18" customFormat="1" ht="24" spans="1:10">
      <c r="A1037" s="37" t="s">
        <v>226</v>
      </c>
      <c r="B1037" s="348">
        <v>250501024</v>
      </c>
      <c r="C1037" s="349" t="s">
        <v>1363</v>
      </c>
      <c r="D1037" s="349"/>
      <c r="E1037" s="349"/>
      <c r="F1037" s="350" t="s">
        <v>228</v>
      </c>
      <c r="G1037" s="350">
        <v>28.5</v>
      </c>
      <c r="H1037" s="216"/>
      <c r="I1037" s="350" t="s">
        <v>50</v>
      </c>
      <c r="J1037" s="351"/>
    </row>
    <row r="1038" s="18" customFormat="1" ht="24" spans="1:10">
      <c r="A1038" s="37" t="s">
        <v>226</v>
      </c>
      <c r="B1038" s="348">
        <v>250501025</v>
      </c>
      <c r="C1038" s="349" t="s">
        <v>1364</v>
      </c>
      <c r="D1038" s="349"/>
      <c r="E1038" s="349"/>
      <c r="F1038" s="350" t="s">
        <v>228</v>
      </c>
      <c r="G1038" s="350">
        <v>52.8</v>
      </c>
      <c r="H1038" s="216"/>
      <c r="I1038" s="350" t="s">
        <v>50</v>
      </c>
      <c r="J1038" s="351"/>
    </row>
    <row r="1039" s="18" customFormat="1" ht="12.75" spans="1:10">
      <c r="A1039" s="37" t="s">
        <v>226</v>
      </c>
      <c r="B1039" s="348">
        <v>250501026</v>
      </c>
      <c r="C1039" s="349" t="s">
        <v>1365</v>
      </c>
      <c r="D1039" s="349" t="s">
        <v>1366</v>
      </c>
      <c r="E1039" s="349"/>
      <c r="F1039" s="350" t="s">
        <v>228</v>
      </c>
      <c r="G1039" s="350">
        <v>3.6</v>
      </c>
      <c r="H1039" s="216"/>
      <c r="I1039" s="350" t="s">
        <v>50</v>
      </c>
      <c r="J1039" s="351"/>
    </row>
    <row r="1040" s="18" customFormat="1" ht="12.75" spans="1:10">
      <c r="A1040" s="37" t="s">
        <v>226</v>
      </c>
      <c r="B1040" s="348">
        <v>250501027</v>
      </c>
      <c r="C1040" s="349" t="s">
        <v>1367</v>
      </c>
      <c r="D1040" s="349"/>
      <c r="E1040" s="349"/>
      <c r="F1040" s="350" t="s">
        <v>228</v>
      </c>
      <c r="G1040" s="350">
        <v>35</v>
      </c>
      <c r="H1040" s="216"/>
      <c r="I1040" s="350" t="s">
        <v>50</v>
      </c>
      <c r="J1040" s="351"/>
    </row>
    <row r="1041" s="18" customFormat="1" ht="12.75" spans="1:10">
      <c r="A1041" s="37" t="s">
        <v>226</v>
      </c>
      <c r="B1041" s="348">
        <v>250501028</v>
      </c>
      <c r="C1041" s="349" t="s">
        <v>1368</v>
      </c>
      <c r="D1041" s="349"/>
      <c r="E1041" s="349"/>
      <c r="F1041" s="350" t="s">
        <v>1340</v>
      </c>
      <c r="G1041" s="350">
        <v>3.6</v>
      </c>
      <c r="H1041" s="216"/>
      <c r="I1041" s="350" t="s">
        <v>50</v>
      </c>
      <c r="J1041" s="351"/>
    </row>
    <row r="1042" s="18" customFormat="1" ht="12.75" spans="1:10">
      <c r="A1042" s="37" t="s">
        <v>226</v>
      </c>
      <c r="B1042" s="348">
        <v>250501029</v>
      </c>
      <c r="C1042" s="349" t="s">
        <v>1369</v>
      </c>
      <c r="D1042" s="349"/>
      <c r="E1042" s="349"/>
      <c r="F1042" s="350" t="s">
        <v>1340</v>
      </c>
      <c r="G1042" s="350">
        <v>21</v>
      </c>
      <c r="H1042" s="216"/>
      <c r="I1042" s="350" t="s">
        <v>50</v>
      </c>
      <c r="J1042" s="351"/>
    </row>
    <row r="1043" s="18" customFormat="1" ht="12.75" spans="1:10">
      <c r="A1043" s="37" t="s">
        <v>226</v>
      </c>
      <c r="B1043" s="348">
        <v>250501030</v>
      </c>
      <c r="C1043" s="349" t="s">
        <v>1370</v>
      </c>
      <c r="D1043" s="349"/>
      <c r="E1043" s="349"/>
      <c r="F1043" s="350" t="s">
        <v>228</v>
      </c>
      <c r="G1043" s="350">
        <v>21</v>
      </c>
      <c r="H1043" s="216"/>
      <c r="I1043" s="350" t="s">
        <v>50</v>
      </c>
      <c r="J1043" s="351"/>
    </row>
    <row r="1044" s="18" customFormat="1" ht="12.75" spans="1:10">
      <c r="A1044" s="37" t="s">
        <v>226</v>
      </c>
      <c r="B1044" s="348">
        <v>250501031</v>
      </c>
      <c r="C1044" s="349" t="s">
        <v>1371</v>
      </c>
      <c r="D1044" s="349"/>
      <c r="E1044" s="349"/>
      <c r="F1044" s="350" t="s">
        <v>228</v>
      </c>
      <c r="G1044" s="350">
        <v>21</v>
      </c>
      <c r="H1044" s="216"/>
      <c r="I1044" s="350" t="s">
        <v>50</v>
      </c>
      <c r="J1044" s="351"/>
    </row>
    <row r="1045" s="18" customFormat="1" ht="12.75" spans="1:10">
      <c r="A1045" s="37" t="s">
        <v>226</v>
      </c>
      <c r="B1045" s="348">
        <v>250501032</v>
      </c>
      <c r="C1045" s="349" t="s">
        <v>1372</v>
      </c>
      <c r="D1045" s="349"/>
      <c r="E1045" s="349"/>
      <c r="F1045" s="350" t="s">
        <v>1340</v>
      </c>
      <c r="G1045" s="350">
        <v>43.3</v>
      </c>
      <c r="H1045" s="216"/>
      <c r="I1045" s="350" t="s">
        <v>50</v>
      </c>
      <c r="J1045" s="351"/>
    </row>
    <row r="1046" s="18" customFormat="1" ht="12.75" spans="1:10">
      <c r="A1046" s="37" t="s">
        <v>226</v>
      </c>
      <c r="B1046" s="348">
        <v>250501033</v>
      </c>
      <c r="C1046" s="349" t="s">
        <v>1373</v>
      </c>
      <c r="D1046" s="349"/>
      <c r="E1046" s="349"/>
      <c r="F1046" s="350" t="s">
        <v>228</v>
      </c>
      <c r="G1046" s="350">
        <v>21</v>
      </c>
      <c r="H1046" s="216"/>
      <c r="I1046" s="350" t="s">
        <v>50</v>
      </c>
      <c r="J1046" s="351"/>
    </row>
    <row r="1047" s="18" customFormat="1" ht="12.75" spans="1:10">
      <c r="A1047" s="37" t="s">
        <v>226</v>
      </c>
      <c r="B1047" s="348">
        <v>250501034</v>
      </c>
      <c r="C1047" s="349" t="s">
        <v>1374</v>
      </c>
      <c r="D1047" s="349"/>
      <c r="E1047" s="349"/>
      <c r="F1047" s="350" t="s">
        <v>228</v>
      </c>
      <c r="G1047" s="350">
        <v>53.6</v>
      </c>
      <c r="H1047" s="216"/>
      <c r="I1047" s="350" t="s">
        <v>50</v>
      </c>
      <c r="J1047" s="351"/>
    </row>
    <row r="1048" s="18" customFormat="1" ht="12.75" spans="1:10">
      <c r="A1048" s="37" t="s">
        <v>226</v>
      </c>
      <c r="B1048" s="348">
        <v>250501035</v>
      </c>
      <c r="C1048" s="349" t="s">
        <v>1375</v>
      </c>
      <c r="D1048" s="349"/>
      <c r="E1048" s="349"/>
      <c r="F1048" s="350" t="s">
        <v>228</v>
      </c>
      <c r="G1048" s="350">
        <v>17.6</v>
      </c>
      <c r="H1048" s="216"/>
      <c r="I1048" s="350" t="s">
        <v>50</v>
      </c>
      <c r="J1048" s="351"/>
    </row>
    <row r="1049" s="18" customFormat="1" ht="12.75" spans="1:10">
      <c r="A1049" s="37" t="s">
        <v>226</v>
      </c>
      <c r="B1049" s="348">
        <v>250501036</v>
      </c>
      <c r="C1049" s="349" t="s">
        <v>1376</v>
      </c>
      <c r="D1049" s="349"/>
      <c r="E1049" s="349"/>
      <c r="F1049" s="350" t="s">
        <v>1377</v>
      </c>
      <c r="G1049" s="350">
        <v>10</v>
      </c>
      <c r="H1049" s="216"/>
      <c r="I1049" s="350" t="s">
        <v>50</v>
      </c>
      <c r="J1049" s="351"/>
    </row>
    <row r="1050" s="18" customFormat="1" ht="12.75" spans="1:10">
      <c r="A1050" s="37" t="s">
        <v>226</v>
      </c>
      <c r="B1050" s="348">
        <v>250501037</v>
      </c>
      <c r="C1050" s="349" t="s">
        <v>1378</v>
      </c>
      <c r="D1050" s="349"/>
      <c r="E1050" s="349"/>
      <c r="F1050" s="350" t="s">
        <v>228</v>
      </c>
      <c r="G1050" s="350">
        <v>33</v>
      </c>
      <c r="H1050" s="216"/>
      <c r="I1050" s="350" t="s">
        <v>34</v>
      </c>
      <c r="J1050" s="351"/>
    </row>
    <row r="1051" s="18" customFormat="1" ht="12.75" spans="1:10">
      <c r="A1051" s="37" t="s">
        <v>226</v>
      </c>
      <c r="B1051" s="348">
        <v>250501038</v>
      </c>
      <c r="C1051" s="349" t="s">
        <v>1379</v>
      </c>
      <c r="D1051" s="349"/>
      <c r="E1051" s="349"/>
      <c r="F1051" s="350" t="s">
        <v>228</v>
      </c>
      <c r="G1051" s="350">
        <v>40.6</v>
      </c>
      <c r="H1051" s="216"/>
      <c r="I1051" s="350" t="s">
        <v>34</v>
      </c>
      <c r="J1051" s="351"/>
    </row>
    <row r="1052" s="18" customFormat="1" ht="36" spans="1:10">
      <c r="A1052" s="37" t="s">
        <v>226</v>
      </c>
      <c r="B1052" s="348">
        <v>250501039</v>
      </c>
      <c r="C1052" s="349" t="s">
        <v>1380</v>
      </c>
      <c r="D1052" s="349" t="s">
        <v>1381</v>
      </c>
      <c r="E1052" s="349"/>
      <c r="F1052" s="350" t="s">
        <v>228</v>
      </c>
      <c r="G1052" s="350">
        <v>9.5</v>
      </c>
      <c r="H1052" s="216"/>
      <c r="I1052" s="350" t="s">
        <v>34</v>
      </c>
      <c r="J1052" s="351"/>
    </row>
    <row r="1053" s="18" customFormat="1" ht="12.75" spans="1:10">
      <c r="A1053" s="37" t="s">
        <v>226</v>
      </c>
      <c r="B1053" s="348">
        <v>250501040</v>
      </c>
      <c r="C1053" s="349" t="s">
        <v>1382</v>
      </c>
      <c r="D1053" s="349" t="s">
        <v>1383</v>
      </c>
      <c r="E1053" s="349"/>
      <c r="F1053" s="350" t="s">
        <v>228</v>
      </c>
      <c r="G1053" s="350">
        <v>109.4</v>
      </c>
      <c r="H1053" s="216"/>
      <c r="I1053" s="350" t="s">
        <v>34</v>
      </c>
      <c r="J1053" s="351"/>
    </row>
    <row r="1054" s="18" customFormat="1" ht="24" spans="1:10">
      <c r="A1054" s="37" t="s">
        <v>226</v>
      </c>
      <c r="B1054" s="348">
        <v>250501041</v>
      </c>
      <c r="C1054" s="349" t="s">
        <v>1384</v>
      </c>
      <c r="D1054" s="349" t="s">
        <v>1385</v>
      </c>
      <c r="E1054" s="349"/>
      <c r="F1054" s="350" t="s">
        <v>228</v>
      </c>
      <c r="G1054" s="350">
        <v>89.5</v>
      </c>
      <c r="H1054" s="216"/>
      <c r="I1054" s="350" t="s">
        <v>34</v>
      </c>
      <c r="J1054" s="351"/>
    </row>
    <row r="1055" s="18" customFormat="1" ht="12.75" spans="1:10">
      <c r="A1055" s="37" t="s">
        <v>226</v>
      </c>
      <c r="B1055" s="348">
        <v>250501042</v>
      </c>
      <c r="C1055" s="349" t="s">
        <v>1386</v>
      </c>
      <c r="D1055" s="349" t="s">
        <v>1387</v>
      </c>
      <c r="E1055" s="349" t="s">
        <v>1388</v>
      </c>
      <c r="F1055" s="350" t="s">
        <v>228</v>
      </c>
      <c r="G1055" s="350">
        <v>38.5</v>
      </c>
      <c r="H1055" s="216"/>
      <c r="I1055" s="350" t="s">
        <v>34</v>
      </c>
      <c r="J1055" s="351"/>
    </row>
    <row r="1056" s="18" customFormat="1" ht="60" spans="1:10">
      <c r="A1056" s="37" t="s">
        <v>226</v>
      </c>
      <c r="B1056" s="348">
        <v>250501043</v>
      </c>
      <c r="C1056" s="349" t="s">
        <v>1389</v>
      </c>
      <c r="D1056" s="349" t="s">
        <v>1390</v>
      </c>
      <c r="E1056" s="349"/>
      <c r="F1056" s="350" t="s">
        <v>228</v>
      </c>
      <c r="G1056" s="350">
        <v>90.3</v>
      </c>
      <c r="H1056" s="216"/>
      <c r="I1056" s="350" t="s">
        <v>34</v>
      </c>
      <c r="J1056" s="351"/>
    </row>
    <row r="1057" s="18" customFormat="1" ht="12.75" spans="1:10">
      <c r="A1057" s="37" t="s">
        <v>226</v>
      </c>
      <c r="B1057" s="348">
        <v>250501044</v>
      </c>
      <c r="C1057" s="349" t="s">
        <v>1391</v>
      </c>
      <c r="D1057" s="349"/>
      <c r="E1057" s="349"/>
      <c r="F1057" s="350" t="s">
        <v>49</v>
      </c>
      <c r="G1057" s="350">
        <v>194.4</v>
      </c>
      <c r="H1057" s="216"/>
      <c r="I1057" s="350" t="s">
        <v>34</v>
      </c>
      <c r="J1057" s="351"/>
    </row>
    <row r="1058" s="18" customFormat="1" ht="12.75" spans="1:10">
      <c r="A1058" s="37" t="s">
        <v>226</v>
      </c>
      <c r="B1058" s="348">
        <v>250501045</v>
      </c>
      <c r="C1058" s="349" t="s">
        <v>1392</v>
      </c>
      <c r="D1058" s="349" t="s">
        <v>1393</v>
      </c>
      <c r="E1058" s="349"/>
      <c r="F1058" s="350" t="s">
        <v>228</v>
      </c>
      <c r="G1058" s="350">
        <v>69.3</v>
      </c>
      <c r="H1058" s="216"/>
      <c r="I1058" s="350" t="s">
        <v>50</v>
      </c>
      <c r="J1058" s="351"/>
    </row>
    <row r="1059" s="18" customFormat="1" ht="72" spans="1:10">
      <c r="A1059" s="37" t="s">
        <v>226</v>
      </c>
      <c r="B1059" s="348">
        <v>250501046</v>
      </c>
      <c r="C1059" s="349" t="s">
        <v>1394</v>
      </c>
      <c r="D1059" s="349" t="s">
        <v>1395</v>
      </c>
      <c r="E1059" s="349"/>
      <c r="F1059" s="350" t="s">
        <v>228</v>
      </c>
      <c r="G1059" s="350">
        <v>83.1</v>
      </c>
      <c r="H1059" s="216"/>
      <c r="I1059" s="350" t="s">
        <v>50</v>
      </c>
      <c r="J1059" s="351"/>
    </row>
    <row r="1060" s="18" customFormat="1" ht="12.75" spans="1:10">
      <c r="A1060" s="37" t="s">
        <v>226</v>
      </c>
      <c r="B1060" s="348" t="s">
        <v>1396</v>
      </c>
      <c r="C1060" s="349" t="s">
        <v>1397</v>
      </c>
      <c r="D1060" s="349"/>
      <c r="E1060" s="349"/>
      <c r="F1060" s="350" t="s">
        <v>49</v>
      </c>
      <c r="G1060" s="350">
        <v>40</v>
      </c>
      <c r="H1060" s="216"/>
      <c r="I1060" s="350" t="s">
        <v>50</v>
      </c>
      <c r="J1060" s="351"/>
    </row>
    <row r="1061" s="18" customFormat="1" ht="12.75" spans="1:10">
      <c r="A1061" s="37" t="s">
        <v>226</v>
      </c>
      <c r="B1061" s="348" t="s">
        <v>1398</v>
      </c>
      <c r="C1061" s="349" t="s">
        <v>1399</v>
      </c>
      <c r="D1061" s="349"/>
      <c r="E1061" s="349"/>
      <c r="F1061" s="350" t="s">
        <v>49</v>
      </c>
      <c r="G1061" s="350">
        <v>78.5</v>
      </c>
      <c r="H1061" s="216"/>
      <c r="I1061" s="350" t="s">
        <v>50</v>
      </c>
      <c r="J1061" s="351"/>
    </row>
    <row r="1062" s="18" customFormat="1" ht="12.75" spans="1:10">
      <c r="A1062" s="37"/>
      <c r="B1062" s="348">
        <v>250502</v>
      </c>
      <c r="C1062" s="349" t="s">
        <v>1400</v>
      </c>
      <c r="D1062" s="349"/>
      <c r="E1062" s="349"/>
      <c r="F1062" s="350"/>
      <c r="G1062" s="350"/>
      <c r="H1062" s="216"/>
      <c r="I1062" s="350" t="s">
        <v>41</v>
      </c>
      <c r="J1062" s="351"/>
    </row>
    <row r="1063" s="18" customFormat="1" ht="12.75" spans="1:10">
      <c r="A1063" s="37" t="s">
        <v>226</v>
      </c>
      <c r="B1063" s="348">
        <v>250502001</v>
      </c>
      <c r="C1063" s="349" t="s">
        <v>1401</v>
      </c>
      <c r="D1063" s="349"/>
      <c r="E1063" s="349"/>
      <c r="F1063" s="350" t="s">
        <v>1402</v>
      </c>
      <c r="G1063" s="350">
        <v>1.8</v>
      </c>
      <c r="H1063" s="216"/>
      <c r="I1063" s="350" t="s">
        <v>50</v>
      </c>
      <c r="J1063" s="351"/>
    </row>
    <row r="1064" s="18" customFormat="1" ht="12.75" spans="1:10">
      <c r="A1064" s="37" t="s">
        <v>226</v>
      </c>
      <c r="B1064" s="348">
        <v>250502002</v>
      </c>
      <c r="C1064" s="349" t="s">
        <v>1403</v>
      </c>
      <c r="D1064" s="349"/>
      <c r="E1064" s="349"/>
      <c r="F1064" s="350" t="s">
        <v>1402</v>
      </c>
      <c r="G1064" s="350">
        <v>7</v>
      </c>
      <c r="H1064" s="216"/>
      <c r="I1064" s="350" t="s">
        <v>50</v>
      </c>
      <c r="J1064" s="351"/>
    </row>
    <row r="1065" s="18" customFormat="1" ht="12.75" spans="1:10">
      <c r="A1065" s="37" t="s">
        <v>226</v>
      </c>
      <c r="B1065" s="348">
        <v>250502003</v>
      </c>
      <c r="C1065" s="349" t="s">
        <v>1404</v>
      </c>
      <c r="D1065" s="349"/>
      <c r="E1065" s="349"/>
      <c r="F1065" s="350" t="s">
        <v>1402</v>
      </c>
      <c r="G1065" s="350">
        <v>7</v>
      </c>
      <c r="H1065" s="216"/>
      <c r="I1065" s="350" t="s">
        <v>50</v>
      </c>
      <c r="J1065" s="351"/>
    </row>
    <row r="1066" s="18" customFormat="1" ht="12.75" spans="1:10">
      <c r="A1066" s="37" t="s">
        <v>226</v>
      </c>
      <c r="B1066" s="348">
        <v>250502004</v>
      </c>
      <c r="C1066" s="349" t="s">
        <v>1405</v>
      </c>
      <c r="D1066" s="349"/>
      <c r="E1066" s="349"/>
      <c r="F1066" s="350" t="s">
        <v>1402</v>
      </c>
      <c r="G1066" s="350">
        <v>7</v>
      </c>
      <c r="H1066" s="216"/>
      <c r="I1066" s="350" t="s">
        <v>50</v>
      </c>
      <c r="J1066" s="351"/>
    </row>
    <row r="1067" s="18" customFormat="1" ht="12.75" spans="1:10">
      <c r="A1067" s="37" t="s">
        <v>226</v>
      </c>
      <c r="B1067" s="348">
        <v>2505020040</v>
      </c>
      <c r="C1067" s="349" t="s">
        <v>1405</v>
      </c>
      <c r="D1067" s="349" t="s">
        <v>1264</v>
      </c>
      <c r="E1067" s="349"/>
      <c r="F1067" s="350" t="s">
        <v>1402</v>
      </c>
      <c r="G1067" s="350">
        <v>89.1</v>
      </c>
      <c r="H1067" s="216"/>
      <c r="I1067" s="350" t="s">
        <v>34</v>
      </c>
      <c r="J1067" s="351"/>
    </row>
    <row r="1068" s="18" customFormat="1" ht="12.75" spans="1:10">
      <c r="A1068" s="37" t="s">
        <v>226</v>
      </c>
      <c r="B1068" s="348">
        <v>250502005</v>
      </c>
      <c r="C1068" s="349" t="s">
        <v>1406</v>
      </c>
      <c r="D1068" s="349"/>
      <c r="E1068" s="349"/>
      <c r="F1068" s="350" t="s">
        <v>1402</v>
      </c>
      <c r="G1068" s="350">
        <v>7</v>
      </c>
      <c r="H1068" s="216"/>
      <c r="I1068" s="350" t="s">
        <v>50</v>
      </c>
      <c r="J1068" s="351"/>
    </row>
    <row r="1069" s="18" customFormat="1" ht="12.75" spans="1:10">
      <c r="A1069" s="37" t="s">
        <v>226</v>
      </c>
      <c r="B1069" s="348">
        <v>250502006</v>
      </c>
      <c r="C1069" s="349" t="s">
        <v>1407</v>
      </c>
      <c r="D1069" s="349"/>
      <c r="E1069" s="349"/>
      <c r="F1069" s="350" t="s">
        <v>228</v>
      </c>
      <c r="G1069" s="350">
        <v>20</v>
      </c>
      <c r="H1069" s="216" t="s">
        <v>1408</v>
      </c>
      <c r="I1069" s="350" t="s">
        <v>50</v>
      </c>
      <c r="J1069" s="351"/>
    </row>
    <row r="1070" s="18" customFormat="1" ht="12.75" spans="1:10">
      <c r="A1070" s="37" t="s">
        <v>226</v>
      </c>
      <c r="B1070" s="348">
        <v>250502007</v>
      </c>
      <c r="C1070" s="349" t="s">
        <v>1409</v>
      </c>
      <c r="D1070" s="349"/>
      <c r="E1070" s="349"/>
      <c r="F1070" s="350" t="s">
        <v>1402</v>
      </c>
      <c r="G1070" s="350">
        <v>14</v>
      </c>
      <c r="H1070" s="216"/>
      <c r="I1070" s="350" t="s">
        <v>50</v>
      </c>
      <c r="J1070" s="351"/>
    </row>
    <row r="1071" s="18" customFormat="1" ht="24" spans="1:10">
      <c r="A1071" s="37" t="s">
        <v>226</v>
      </c>
      <c r="B1071" s="348">
        <v>250502008</v>
      </c>
      <c r="C1071" s="349" t="s">
        <v>1410</v>
      </c>
      <c r="D1071" s="349"/>
      <c r="E1071" s="349"/>
      <c r="F1071" s="350" t="s">
        <v>228</v>
      </c>
      <c r="G1071" s="350">
        <v>12</v>
      </c>
      <c r="H1071" s="216"/>
      <c r="I1071" s="350" t="s">
        <v>50</v>
      </c>
      <c r="J1071" s="351"/>
    </row>
    <row r="1072" s="18" customFormat="1" ht="12.75" spans="1:10">
      <c r="A1072" s="37" t="s">
        <v>226</v>
      </c>
      <c r="B1072" s="348">
        <v>250502009</v>
      </c>
      <c r="C1072" s="349" t="s">
        <v>1411</v>
      </c>
      <c r="D1072" s="349" t="s">
        <v>1412</v>
      </c>
      <c r="E1072" s="349"/>
      <c r="F1072" s="350" t="s">
        <v>1402</v>
      </c>
      <c r="G1072" s="350">
        <v>19</v>
      </c>
      <c r="H1072" s="216"/>
      <c r="I1072" s="350" t="s">
        <v>50</v>
      </c>
      <c r="J1072" s="351"/>
    </row>
    <row r="1073" s="18" customFormat="1" ht="24" spans="1:10">
      <c r="A1073" s="37" t="s">
        <v>226</v>
      </c>
      <c r="B1073" s="348">
        <v>250502010</v>
      </c>
      <c r="C1073" s="349" t="s">
        <v>1413</v>
      </c>
      <c r="D1073" s="349"/>
      <c r="E1073" s="349"/>
      <c r="F1073" s="350" t="s">
        <v>453</v>
      </c>
      <c r="G1073" s="350">
        <v>24</v>
      </c>
      <c r="H1073" s="216"/>
      <c r="I1073" s="350" t="s">
        <v>50</v>
      </c>
      <c r="J1073" s="351"/>
    </row>
    <row r="1074" s="18" customFormat="1" ht="24" spans="1:10">
      <c r="A1074" s="37" t="s">
        <v>226</v>
      </c>
      <c r="B1074" s="348">
        <v>250502011</v>
      </c>
      <c r="C1074" s="349" t="s">
        <v>1414</v>
      </c>
      <c r="D1074" s="349"/>
      <c r="E1074" s="349"/>
      <c r="F1074" s="350" t="s">
        <v>1402</v>
      </c>
      <c r="G1074" s="350">
        <v>130</v>
      </c>
      <c r="H1074" s="216" t="s">
        <v>1415</v>
      </c>
      <c r="I1074" s="350" t="s">
        <v>34</v>
      </c>
      <c r="J1074" s="351"/>
    </row>
    <row r="1075" s="18" customFormat="1" ht="96" spans="1:10">
      <c r="A1075" s="37" t="s">
        <v>226</v>
      </c>
      <c r="B1075" s="348">
        <v>250502012</v>
      </c>
      <c r="C1075" s="349" t="s">
        <v>1416</v>
      </c>
      <c r="D1075" s="349" t="s">
        <v>1417</v>
      </c>
      <c r="E1075" s="349"/>
      <c r="F1075" s="350" t="s">
        <v>49</v>
      </c>
      <c r="G1075" s="350">
        <v>226.8</v>
      </c>
      <c r="H1075" s="216"/>
      <c r="I1075" s="350" t="s">
        <v>34</v>
      </c>
      <c r="J1075" s="351"/>
    </row>
    <row r="1076" s="18" customFormat="1" ht="12.75" spans="1:10">
      <c r="A1076" s="37"/>
      <c r="B1076" s="348">
        <v>250503</v>
      </c>
      <c r="C1076" s="349" t="s">
        <v>1418</v>
      </c>
      <c r="D1076" s="349"/>
      <c r="E1076" s="349"/>
      <c r="F1076" s="350"/>
      <c r="G1076" s="350"/>
      <c r="H1076" s="216"/>
      <c r="I1076" s="350" t="s">
        <v>41</v>
      </c>
      <c r="J1076" s="351"/>
    </row>
    <row r="1077" s="18" customFormat="1" ht="12.75" spans="1:10">
      <c r="A1077" s="37" t="s">
        <v>226</v>
      </c>
      <c r="B1077" s="348">
        <v>250503001</v>
      </c>
      <c r="C1077" s="349" t="s">
        <v>1419</v>
      </c>
      <c r="D1077" s="349"/>
      <c r="E1077" s="349"/>
      <c r="F1077" s="350" t="s">
        <v>228</v>
      </c>
      <c r="G1077" s="350">
        <v>16.7</v>
      </c>
      <c r="H1077" s="216"/>
      <c r="I1077" s="350" t="s">
        <v>50</v>
      </c>
      <c r="J1077" s="351"/>
    </row>
    <row r="1078" s="18" customFormat="1" ht="12.75" spans="1:10">
      <c r="A1078" s="37" t="s">
        <v>226</v>
      </c>
      <c r="B1078" s="348">
        <v>250503002</v>
      </c>
      <c r="C1078" s="349" t="s">
        <v>1420</v>
      </c>
      <c r="D1078" s="349"/>
      <c r="E1078" s="349"/>
      <c r="F1078" s="350" t="s">
        <v>228</v>
      </c>
      <c r="G1078" s="350">
        <v>16.7</v>
      </c>
      <c r="H1078" s="216"/>
      <c r="I1078" s="350" t="s">
        <v>50</v>
      </c>
      <c r="J1078" s="351"/>
    </row>
    <row r="1079" s="18" customFormat="1" ht="24" spans="1:10">
      <c r="A1079" s="37" t="s">
        <v>226</v>
      </c>
      <c r="B1079" s="348">
        <v>250503003</v>
      </c>
      <c r="C1079" s="349" t="s">
        <v>1421</v>
      </c>
      <c r="D1079" s="349"/>
      <c r="E1079" s="349"/>
      <c r="F1079" s="350" t="s">
        <v>228</v>
      </c>
      <c r="G1079" s="350">
        <v>11</v>
      </c>
      <c r="H1079" s="216"/>
      <c r="I1079" s="350" t="s">
        <v>50</v>
      </c>
      <c r="J1079" s="351"/>
    </row>
    <row r="1080" s="18" customFormat="1" ht="12.75" spans="1:10">
      <c r="A1080" s="37" t="s">
        <v>226</v>
      </c>
      <c r="B1080" s="348">
        <v>250503004</v>
      </c>
      <c r="C1080" s="349" t="s">
        <v>1422</v>
      </c>
      <c r="D1080" s="349" t="s">
        <v>1423</v>
      </c>
      <c r="E1080" s="349"/>
      <c r="F1080" s="350" t="s">
        <v>228</v>
      </c>
      <c r="G1080" s="350">
        <v>15</v>
      </c>
      <c r="H1080" s="216"/>
      <c r="I1080" s="350" t="s">
        <v>50</v>
      </c>
      <c r="J1080" s="351"/>
    </row>
    <row r="1081" s="18" customFormat="1" ht="12.75" spans="1:10">
      <c r="A1081" s="37" t="s">
        <v>226</v>
      </c>
      <c r="B1081" s="348">
        <v>250503005</v>
      </c>
      <c r="C1081" s="349" t="s">
        <v>1424</v>
      </c>
      <c r="D1081" s="349"/>
      <c r="E1081" s="349"/>
      <c r="F1081" s="350" t="s">
        <v>228</v>
      </c>
      <c r="G1081" s="350">
        <v>9</v>
      </c>
      <c r="H1081" s="216"/>
      <c r="I1081" s="350" t="s">
        <v>50</v>
      </c>
      <c r="J1081" s="351"/>
    </row>
    <row r="1082" s="18" customFormat="1" ht="12.75" spans="1:10">
      <c r="A1082" s="37" t="s">
        <v>226</v>
      </c>
      <c r="B1082" s="348">
        <v>250503006</v>
      </c>
      <c r="C1082" s="349" t="s">
        <v>1425</v>
      </c>
      <c r="D1082" s="349"/>
      <c r="E1082" s="349"/>
      <c r="F1082" s="350" t="s">
        <v>228</v>
      </c>
      <c r="G1082" s="350">
        <v>20</v>
      </c>
      <c r="H1082" s="216"/>
      <c r="I1082" s="350" t="s">
        <v>50</v>
      </c>
      <c r="J1082" s="351"/>
    </row>
    <row r="1083" s="18" customFormat="1" ht="12.75" spans="1:10">
      <c r="A1083" s="37" t="s">
        <v>226</v>
      </c>
      <c r="B1083" s="348">
        <v>2505030061</v>
      </c>
      <c r="C1083" s="349" t="s">
        <v>1426</v>
      </c>
      <c r="D1083" s="349"/>
      <c r="E1083" s="349"/>
      <c r="F1083" s="350" t="s">
        <v>49</v>
      </c>
      <c r="G1083" s="350">
        <v>33.6</v>
      </c>
      <c r="H1083" s="216"/>
      <c r="I1083" s="350" t="s">
        <v>50</v>
      </c>
      <c r="J1083" s="351"/>
    </row>
    <row r="1084" s="18" customFormat="1" ht="12.75" spans="1:10">
      <c r="A1084" s="37" t="s">
        <v>226</v>
      </c>
      <c r="B1084" s="348">
        <v>250503007</v>
      </c>
      <c r="C1084" s="349" t="s">
        <v>1427</v>
      </c>
      <c r="D1084" s="349"/>
      <c r="E1084" s="349"/>
      <c r="F1084" s="350" t="s">
        <v>228</v>
      </c>
      <c r="G1084" s="350">
        <v>16.7</v>
      </c>
      <c r="H1084" s="216"/>
      <c r="I1084" s="350" t="s">
        <v>50</v>
      </c>
      <c r="J1084" s="351"/>
    </row>
    <row r="1085" s="18" customFormat="1" ht="12.75" spans="1:10">
      <c r="A1085" s="37" t="s">
        <v>226</v>
      </c>
      <c r="B1085" s="348">
        <v>250503008</v>
      </c>
      <c r="C1085" s="349" t="s">
        <v>1428</v>
      </c>
      <c r="D1085" s="349"/>
      <c r="E1085" s="349"/>
      <c r="F1085" s="350" t="s">
        <v>228</v>
      </c>
      <c r="G1085" s="350">
        <v>8</v>
      </c>
      <c r="H1085" s="216"/>
      <c r="I1085" s="350" t="s">
        <v>50</v>
      </c>
      <c r="J1085" s="351"/>
    </row>
    <row r="1086" s="18" customFormat="1" ht="12.75" spans="1:10">
      <c r="A1086" s="37" t="s">
        <v>226</v>
      </c>
      <c r="B1086" s="348">
        <v>250503009</v>
      </c>
      <c r="C1086" s="349" t="s">
        <v>1429</v>
      </c>
      <c r="D1086" s="349"/>
      <c r="E1086" s="349"/>
      <c r="F1086" s="350" t="s">
        <v>228</v>
      </c>
      <c r="G1086" s="350">
        <v>11</v>
      </c>
      <c r="H1086" s="216"/>
      <c r="I1086" s="350" t="s">
        <v>50</v>
      </c>
      <c r="J1086" s="351"/>
    </row>
    <row r="1087" s="18" customFormat="1" ht="12.75" spans="1:10">
      <c r="A1087" s="37" t="s">
        <v>226</v>
      </c>
      <c r="B1087" s="348">
        <v>250503010</v>
      </c>
      <c r="C1087" s="349" t="s">
        <v>1430</v>
      </c>
      <c r="D1087" s="349" t="s">
        <v>1431</v>
      </c>
      <c r="E1087" s="349"/>
      <c r="F1087" s="350" t="s">
        <v>228</v>
      </c>
      <c r="G1087" s="350">
        <v>15</v>
      </c>
      <c r="H1087" s="216"/>
      <c r="I1087" s="350" t="s">
        <v>50</v>
      </c>
      <c r="J1087" s="351"/>
    </row>
    <row r="1088" s="18" customFormat="1" ht="12.75" spans="1:10">
      <c r="A1088" s="37" t="s">
        <v>226</v>
      </c>
      <c r="B1088" s="348">
        <v>250503011</v>
      </c>
      <c r="C1088" s="349" t="s">
        <v>1432</v>
      </c>
      <c r="D1088" s="349"/>
      <c r="E1088" s="349"/>
      <c r="F1088" s="350" t="s">
        <v>228</v>
      </c>
      <c r="G1088" s="350">
        <v>26.5</v>
      </c>
      <c r="H1088" s="216"/>
      <c r="I1088" s="350" t="s">
        <v>34</v>
      </c>
      <c r="J1088" s="351"/>
    </row>
    <row r="1089" s="18" customFormat="1" ht="24" spans="1:10">
      <c r="A1089" s="37" t="s">
        <v>226</v>
      </c>
      <c r="B1089" s="348">
        <v>250503012</v>
      </c>
      <c r="C1089" s="349" t="s">
        <v>1433</v>
      </c>
      <c r="D1089" s="349"/>
      <c r="E1089" s="349"/>
      <c r="F1089" s="350" t="s">
        <v>228</v>
      </c>
      <c r="G1089" s="350">
        <v>31</v>
      </c>
      <c r="H1089" s="216"/>
      <c r="I1089" s="350" t="s">
        <v>34</v>
      </c>
      <c r="J1089" s="351"/>
    </row>
    <row r="1090" s="18" customFormat="1" ht="72" spans="1:10">
      <c r="A1090" s="37" t="s">
        <v>226</v>
      </c>
      <c r="B1090" s="348">
        <v>250503013</v>
      </c>
      <c r="C1090" s="349" t="s">
        <v>1434</v>
      </c>
      <c r="D1090" s="349" t="s">
        <v>1435</v>
      </c>
      <c r="E1090" s="349"/>
      <c r="F1090" s="350" t="s">
        <v>49</v>
      </c>
      <c r="G1090" s="350">
        <v>84.7</v>
      </c>
      <c r="H1090" s="216"/>
      <c r="I1090" s="350" t="s">
        <v>24</v>
      </c>
      <c r="J1090" s="351"/>
    </row>
    <row r="1091" s="18" customFormat="1" ht="72" spans="1:10">
      <c r="A1091" s="37" t="s">
        <v>226</v>
      </c>
      <c r="B1091" s="348">
        <v>250503014</v>
      </c>
      <c r="C1091" s="349" t="s">
        <v>1436</v>
      </c>
      <c r="D1091" s="349" t="s">
        <v>1435</v>
      </c>
      <c r="E1091" s="349"/>
      <c r="F1091" s="350" t="s">
        <v>49</v>
      </c>
      <c r="G1091" s="350">
        <v>89.5</v>
      </c>
      <c r="H1091" s="216"/>
      <c r="I1091" s="350" t="s">
        <v>24</v>
      </c>
      <c r="J1091" s="351"/>
    </row>
    <row r="1092" s="18" customFormat="1" ht="12.75" spans="1:10">
      <c r="A1092" s="37"/>
      <c r="B1092" s="348">
        <v>2506</v>
      </c>
      <c r="C1092" s="349" t="s">
        <v>1437</v>
      </c>
      <c r="D1092" s="349"/>
      <c r="E1092" s="349"/>
      <c r="F1092" s="350"/>
      <c r="G1092" s="350"/>
      <c r="H1092" s="216"/>
      <c r="I1092" s="350" t="s">
        <v>41</v>
      </c>
      <c r="J1092" s="351"/>
    </row>
    <row r="1093" s="18" customFormat="1" ht="12.75" spans="1:10">
      <c r="A1093" s="37"/>
      <c r="B1093" s="348">
        <v>250601</v>
      </c>
      <c r="C1093" s="349" t="s">
        <v>1438</v>
      </c>
      <c r="D1093" s="349"/>
      <c r="E1093" s="349"/>
      <c r="F1093" s="350"/>
      <c r="G1093" s="350"/>
      <c r="H1093" s="216"/>
      <c r="I1093" s="350" t="s">
        <v>41</v>
      </c>
      <c r="J1093" s="351"/>
    </row>
    <row r="1094" s="18" customFormat="1" ht="12.75" spans="1:10">
      <c r="A1094" s="37" t="s">
        <v>226</v>
      </c>
      <c r="B1094" s="348">
        <v>250601001</v>
      </c>
      <c r="C1094" s="349" t="s">
        <v>1439</v>
      </c>
      <c r="D1094" s="349" t="s">
        <v>1440</v>
      </c>
      <c r="E1094" s="349"/>
      <c r="F1094" s="350" t="s">
        <v>49</v>
      </c>
      <c r="G1094" s="350">
        <v>3.6</v>
      </c>
      <c r="H1094" s="216"/>
      <c r="I1094" s="350" t="s">
        <v>50</v>
      </c>
      <c r="J1094" s="351"/>
    </row>
    <row r="1095" s="18" customFormat="1" ht="12.75" spans="1:10">
      <c r="A1095" s="37" t="s">
        <v>226</v>
      </c>
      <c r="B1095" s="348">
        <v>250601002</v>
      </c>
      <c r="C1095" s="349" t="s">
        <v>1441</v>
      </c>
      <c r="D1095" s="349"/>
      <c r="E1095" s="349"/>
      <c r="F1095" s="350" t="s">
        <v>49</v>
      </c>
      <c r="G1095" s="350">
        <v>3.6</v>
      </c>
      <c r="H1095" s="216"/>
      <c r="I1095" s="350" t="s">
        <v>50</v>
      </c>
      <c r="J1095" s="351"/>
    </row>
    <row r="1096" s="18" customFormat="1" ht="12.75" spans="1:10">
      <c r="A1096" s="37" t="s">
        <v>226</v>
      </c>
      <c r="B1096" s="348">
        <v>250601003</v>
      </c>
      <c r="C1096" s="349" t="s">
        <v>1442</v>
      </c>
      <c r="D1096" s="349"/>
      <c r="E1096" s="349"/>
      <c r="F1096" s="350" t="s">
        <v>49</v>
      </c>
      <c r="G1096" s="350">
        <v>3.6</v>
      </c>
      <c r="H1096" s="216"/>
      <c r="I1096" s="350" t="s">
        <v>50</v>
      </c>
      <c r="J1096" s="351"/>
    </row>
    <row r="1097" s="18" customFormat="1" ht="12.75" spans="1:10">
      <c r="A1097" s="37" t="s">
        <v>226</v>
      </c>
      <c r="B1097" s="348">
        <v>250601004</v>
      </c>
      <c r="C1097" s="349" t="s">
        <v>1443</v>
      </c>
      <c r="D1097" s="349"/>
      <c r="E1097" s="349"/>
      <c r="F1097" s="350" t="s">
        <v>49</v>
      </c>
      <c r="G1097" s="350">
        <v>3.6</v>
      </c>
      <c r="H1097" s="216"/>
      <c r="I1097" s="350" t="s">
        <v>50</v>
      </c>
      <c r="J1097" s="351"/>
    </row>
    <row r="1098" s="18" customFormat="1" ht="12.75" spans="1:10">
      <c r="A1098" s="37" t="s">
        <v>226</v>
      </c>
      <c r="B1098" s="348">
        <v>250601005</v>
      </c>
      <c r="C1098" s="349" t="s">
        <v>1444</v>
      </c>
      <c r="D1098" s="349"/>
      <c r="E1098" s="349"/>
      <c r="F1098" s="350" t="s">
        <v>228</v>
      </c>
      <c r="G1098" s="350">
        <v>3.6</v>
      </c>
      <c r="H1098" s="216"/>
      <c r="I1098" s="350" t="s">
        <v>50</v>
      </c>
      <c r="J1098" s="351"/>
    </row>
    <row r="1099" s="18" customFormat="1" ht="12.75" spans="1:10">
      <c r="A1099" s="37" t="s">
        <v>226</v>
      </c>
      <c r="B1099" s="348">
        <v>250601006</v>
      </c>
      <c r="C1099" s="349" t="s">
        <v>1445</v>
      </c>
      <c r="D1099" s="349"/>
      <c r="E1099" s="349"/>
      <c r="F1099" s="350" t="s">
        <v>228</v>
      </c>
      <c r="G1099" s="350">
        <v>3.6</v>
      </c>
      <c r="H1099" s="216"/>
      <c r="I1099" s="350" t="s">
        <v>50</v>
      </c>
      <c r="J1099" s="351"/>
    </row>
    <row r="1100" s="18" customFormat="1" ht="12.75" spans="1:10">
      <c r="A1100" s="37" t="s">
        <v>226</v>
      </c>
      <c r="B1100" s="348">
        <v>250601007</v>
      </c>
      <c r="C1100" s="349" t="s">
        <v>1446</v>
      </c>
      <c r="D1100" s="349"/>
      <c r="E1100" s="349"/>
      <c r="F1100" s="350" t="s">
        <v>228</v>
      </c>
      <c r="G1100" s="350">
        <v>4.3</v>
      </c>
      <c r="H1100" s="216"/>
      <c r="I1100" s="350" t="s">
        <v>50</v>
      </c>
      <c r="J1100" s="351"/>
    </row>
    <row r="1101" s="18" customFormat="1" ht="24" spans="1:10">
      <c r="A1101" s="37" t="s">
        <v>226</v>
      </c>
      <c r="B1101" s="348">
        <v>250601008</v>
      </c>
      <c r="C1101" s="349" t="s">
        <v>1447</v>
      </c>
      <c r="D1101" s="349"/>
      <c r="E1101" s="349"/>
      <c r="F1101" s="350" t="s">
        <v>228</v>
      </c>
      <c r="G1101" s="350">
        <v>8.1</v>
      </c>
      <c r="H1101" s="216"/>
      <c r="I1101" s="350" t="s">
        <v>50</v>
      </c>
      <c r="J1101" s="351"/>
    </row>
    <row r="1102" s="18" customFormat="1" ht="12.75" spans="1:10">
      <c r="A1102" s="37" t="s">
        <v>226</v>
      </c>
      <c r="B1102" s="348">
        <v>250601009</v>
      </c>
      <c r="C1102" s="349" t="s">
        <v>1448</v>
      </c>
      <c r="D1102" s="349"/>
      <c r="E1102" s="349"/>
      <c r="F1102" s="350" t="s">
        <v>228</v>
      </c>
      <c r="G1102" s="350">
        <v>6.3</v>
      </c>
      <c r="H1102" s="216"/>
      <c r="I1102" s="350" t="s">
        <v>50</v>
      </c>
      <c r="J1102" s="351"/>
    </row>
    <row r="1103" s="18" customFormat="1" ht="12.75" spans="1:10">
      <c r="A1103" s="37"/>
      <c r="B1103" s="348">
        <v>250602</v>
      </c>
      <c r="C1103" s="349" t="s">
        <v>1449</v>
      </c>
      <c r="D1103" s="349"/>
      <c r="E1103" s="349"/>
      <c r="F1103" s="350"/>
      <c r="G1103" s="350"/>
      <c r="H1103" s="216"/>
      <c r="I1103" s="350" t="s">
        <v>41</v>
      </c>
      <c r="J1103" s="351"/>
    </row>
    <row r="1104" s="18" customFormat="1" ht="12.75" spans="1:10">
      <c r="A1104" s="37" t="s">
        <v>226</v>
      </c>
      <c r="B1104" s="348">
        <v>250602001</v>
      </c>
      <c r="C1104" s="349" t="s">
        <v>1450</v>
      </c>
      <c r="D1104" s="349"/>
      <c r="E1104" s="349"/>
      <c r="F1104" s="350" t="s">
        <v>228</v>
      </c>
      <c r="G1104" s="350">
        <v>21.8</v>
      </c>
      <c r="H1104" s="216" t="s">
        <v>1451</v>
      </c>
      <c r="I1104" s="350" t="s">
        <v>50</v>
      </c>
      <c r="J1104" s="351"/>
    </row>
    <row r="1105" s="18" customFormat="1" ht="24" spans="1:10">
      <c r="A1105" s="37"/>
      <c r="B1105" s="348">
        <v>2507</v>
      </c>
      <c r="C1105" s="349" t="s">
        <v>1452</v>
      </c>
      <c r="D1105" s="349"/>
      <c r="E1105" s="349"/>
      <c r="F1105" s="350"/>
      <c r="G1105" s="350"/>
      <c r="H1105" s="216"/>
      <c r="I1105" s="350" t="s">
        <v>41</v>
      </c>
      <c r="J1105" s="351"/>
    </row>
    <row r="1106" s="18" customFormat="1" ht="12.75" spans="1:10">
      <c r="A1106" s="37" t="s">
        <v>226</v>
      </c>
      <c r="B1106" s="348">
        <v>250700001</v>
      </c>
      <c r="C1106" s="349" t="s">
        <v>1453</v>
      </c>
      <c r="D1106" s="349"/>
      <c r="E1106" s="349"/>
      <c r="F1106" s="350" t="s">
        <v>228</v>
      </c>
      <c r="G1106" s="350">
        <v>77</v>
      </c>
      <c r="H1106" s="216"/>
      <c r="I1106" s="350" t="s">
        <v>34</v>
      </c>
      <c r="J1106" s="351"/>
    </row>
    <row r="1107" s="18" customFormat="1" ht="12.75" spans="1:10">
      <c r="A1107" s="37" t="s">
        <v>226</v>
      </c>
      <c r="B1107" s="348">
        <v>250700002</v>
      </c>
      <c r="C1107" s="349" t="s">
        <v>1454</v>
      </c>
      <c r="D1107" s="349"/>
      <c r="E1107" s="349"/>
      <c r="F1107" s="350" t="s">
        <v>228</v>
      </c>
      <c r="G1107" s="350">
        <v>91.9</v>
      </c>
      <c r="H1107" s="216"/>
      <c r="I1107" s="350" t="s">
        <v>34</v>
      </c>
      <c r="J1107" s="351"/>
    </row>
    <row r="1108" s="18" customFormat="1" ht="12.75" spans="1:10">
      <c r="A1108" s="37" t="s">
        <v>226</v>
      </c>
      <c r="B1108" s="348">
        <v>250700003</v>
      </c>
      <c r="C1108" s="349" t="s">
        <v>1455</v>
      </c>
      <c r="D1108" s="349"/>
      <c r="E1108" s="349"/>
      <c r="F1108" s="350" t="s">
        <v>228</v>
      </c>
      <c r="G1108" s="350">
        <v>101</v>
      </c>
      <c r="H1108" s="216"/>
      <c r="I1108" s="350" t="s">
        <v>34</v>
      </c>
      <c r="J1108" s="351"/>
    </row>
    <row r="1109" s="18" customFormat="1" ht="12.75" spans="1:10">
      <c r="A1109" s="37" t="s">
        <v>226</v>
      </c>
      <c r="B1109" s="348">
        <v>250700004</v>
      </c>
      <c r="C1109" s="349" t="s">
        <v>1456</v>
      </c>
      <c r="D1109" s="349"/>
      <c r="E1109" s="349"/>
      <c r="F1109" s="350" t="s">
        <v>228</v>
      </c>
      <c r="G1109" s="350">
        <v>78.7</v>
      </c>
      <c r="H1109" s="216"/>
      <c r="I1109" s="350" t="s">
        <v>34</v>
      </c>
      <c r="J1109" s="351"/>
    </row>
    <row r="1110" s="18" customFormat="1" ht="12.75" spans="1:10">
      <c r="A1110" s="37" t="s">
        <v>226</v>
      </c>
      <c r="B1110" s="348">
        <v>250700005</v>
      </c>
      <c r="C1110" s="349" t="s">
        <v>1457</v>
      </c>
      <c r="D1110" s="349"/>
      <c r="E1110" s="349"/>
      <c r="F1110" s="350" t="s">
        <v>228</v>
      </c>
      <c r="G1110" s="350">
        <v>101</v>
      </c>
      <c r="H1110" s="216"/>
      <c r="I1110" s="350" t="s">
        <v>24</v>
      </c>
      <c r="J1110" s="351"/>
    </row>
    <row r="1111" s="18" customFormat="1" ht="24" spans="1:10">
      <c r="A1111" s="37" t="s">
        <v>226</v>
      </c>
      <c r="B1111" s="348">
        <v>250700010</v>
      </c>
      <c r="C1111" s="349" t="s">
        <v>1458</v>
      </c>
      <c r="D1111" s="349"/>
      <c r="E1111" s="349"/>
      <c r="F1111" s="350" t="s">
        <v>228</v>
      </c>
      <c r="G1111" s="350">
        <v>72.7</v>
      </c>
      <c r="H1111" s="216"/>
      <c r="I1111" s="350" t="s">
        <v>34</v>
      </c>
      <c r="J1111" s="351" t="s">
        <v>1229</v>
      </c>
    </row>
    <row r="1112" s="18" customFormat="1" ht="12.75" spans="1:10">
      <c r="A1112" s="37" t="s">
        <v>226</v>
      </c>
      <c r="B1112" s="348">
        <v>250700011</v>
      </c>
      <c r="C1112" s="349" t="s">
        <v>1459</v>
      </c>
      <c r="D1112" s="349"/>
      <c r="E1112" s="349"/>
      <c r="F1112" s="350" t="s">
        <v>228</v>
      </c>
      <c r="G1112" s="350">
        <v>101.3</v>
      </c>
      <c r="H1112" s="216"/>
      <c r="I1112" s="350" t="s">
        <v>24</v>
      </c>
      <c r="J1112" s="351"/>
    </row>
    <row r="1113" s="18" customFormat="1" ht="24" spans="1:10">
      <c r="A1113" s="37" t="s">
        <v>226</v>
      </c>
      <c r="B1113" s="348">
        <v>250700012</v>
      </c>
      <c r="C1113" s="349" t="s">
        <v>1460</v>
      </c>
      <c r="D1113" s="349" t="s">
        <v>1461</v>
      </c>
      <c r="E1113" s="349"/>
      <c r="F1113" s="350" t="s">
        <v>228</v>
      </c>
      <c r="G1113" s="350">
        <v>60.6</v>
      </c>
      <c r="H1113" s="216"/>
      <c r="I1113" s="350" t="s">
        <v>24</v>
      </c>
      <c r="J1113" s="351"/>
    </row>
    <row r="1114" s="18" customFormat="1" ht="12.75" spans="1:10">
      <c r="A1114" s="37" t="s">
        <v>226</v>
      </c>
      <c r="B1114" s="348">
        <v>250700013</v>
      </c>
      <c r="C1114" s="349" t="s">
        <v>1462</v>
      </c>
      <c r="D1114" s="349" t="s">
        <v>1332</v>
      </c>
      <c r="E1114" s="349"/>
      <c r="F1114" s="350" t="s">
        <v>228</v>
      </c>
      <c r="G1114" s="350">
        <v>78.5</v>
      </c>
      <c r="H1114" s="216"/>
      <c r="I1114" s="350" t="s">
        <v>24</v>
      </c>
      <c r="J1114" s="351"/>
    </row>
    <row r="1115" s="18" customFormat="1" ht="12.75" spans="1:10">
      <c r="A1115" s="37" t="s">
        <v>226</v>
      </c>
      <c r="B1115" s="348">
        <v>2507000131</v>
      </c>
      <c r="C1115" s="349" t="s">
        <v>1463</v>
      </c>
      <c r="D1115" s="349" t="s">
        <v>1464</v>
      </c>
      <c r="E1115" s="349"/>
      <c r="F1115" s="350" t="s">
        <v>49</v>
      </c>
      <c r="G1115" s="350">
        <v>478.5</v>
      </c>
      <c r="H1115" s="216"/>
      <c r="I1115" s="350" t="s">
        <v>24</v>
      </c>
      <c r="J1115" s="351"/>
    </row>
    <row r="1116" s="18" customFormat="1" ht="24" spans="1:10">
      <c r="A1116" s="37" t="s">
        <v>226</v>
      </c>
      <c r="B1116" s="348">
        <v>250700014</v>
      </c>
      <c r="C1116" s="349" t="s">
        <v>1465</v>
      </c>
      <c r="D1116" s="349" t="s">
        <v>1466</v>
      </c>
      <c r="E1116" s="349"/>
      <c r="F1116" s="350" t="s">
        <v>228</v>
      </c>
      <c r="G1116" s="350">
        <v>78.5</v>
      </c>
      <c r="H1116" s="216"/>
      <c r="I1116" s="350" t="s">
        <v>24</v>
      </c>
      <c r="J1116" s="351"/>
    </row>
    <row r="1117" s="18" customFormat="1" ht="12.75" spans="1:10">
      <c r="A1117" s="37" t="s">
        <v>226</v>
      </c>
      <c r="B1117" s="348">
        <v>250700015</v>
      </c>
      <c r="C1117" s="349" t="s">
        <v>1467</v>
      </c>
      <c r="D1117" s="349" t="s">
        <v>1332</v>
      </c>
      <c r="E1117" s="349"/>
      <c r="F1117" s="350" t="s">
        <v>228</v>
      </c>
      <c r="G1117" s="350">
        <v>28.5</v>
      </c>
      <c r="H1117" s="216"/>
      <c r="I1117" s="350" t="s">
        <v>34</v>
      </c>
      <c r="J1117" s="351"/>
    </row>
    <row r="1118" s="18" customFormat="1" ht="96" spans="1:10">
      <c r="A1118" s="37" t="s">
        <v>226</v>
      </c>
      <c r="B1118" s="348">
        <v>250700016</v>
      </c>
      <c r="C1118" s="349" t="s">
        <v>1468</v>
      </c>
      <c r="D1118" s="349"/>
      <c r="E1118" s="349"/>
      <c r="F1118" s="350" t="s">
        <v>228</v>
      </c>
      <c r="G1118" s="350">
        <v>72</v>
      </c>
      <c r="H1118" s="216" t="s">
        <v>1469</v>
      </c>
      <c r="I1118" s="350" t="s">
        <v>34</v>
      </c>
      <c r="J1118" s="351"/>
    </row>
    <row r="1119" s="18" customFormat="1" ht="12.75" spans="1:10">
      <c r="A1119" s="37" t="s">
        <v>226</v>
      </c>
      <c r="B1119" s="348">
        <v>250700017</v>
      </c>
      <c r="C1119" s="349" t="s">
        <v>1470</v>
      </c>
      <c r="D1119" s="349" t="s">
        <v>1471</v>
      </c>
      <c r="E1119" s="349"/>
      <c r="F1119" s="350" t="s">
        <v>49</v>
      </c>
      <c r="G1119" s="350">
        <v>382.9</v>
      </c>
      <c r="H1119" s="216"/>
      <c r="I1119" s="350" t="s">
        <v>24</v>
      </c>
      <c r="J1119" s="351"/>
    </row>
    <row r="1120" s="18" customFormat="1" ht="24" spans="1:10">
      <c r="A1120" s="37" t="s">
        <v>226</v>
      </c>
      <c r="B1120" s="348">
        <v>250700018</v>
      </c>
      <c r="C1120" s="349" t="s">
        <v>1472</v>
      </c>
      <c r="D1120" s="349"/>
      <c r="E1120" s="349"/>
      <c r="F1120" s="350" t="s">
        <v>49</v>
      </c>
      <c r="G1120" s="350">
        <v>168.9</v>
      </c>
      <c r="H1120" s="216"/>
      <c r="I1120" s="350" t="s">
        <v>24</v>
      </c>
      <c r="J1120" s="351"/>
    </row>
    <row r="1121" s="18" customFormat="1" ht="12.75" spans="1:10">
      <c r="A1121" s="37" t="s">
        <v>226</v>
      </c>
      <c r="B1121" s="348">
        <v>250700019</v>
      </c>
      <c r="C1121" s="349" t="s">
        <v>1473</v>
      </c>
      <c r="D1121" s="349"/>
      <c r="E1121" s="349"/>
      <c r="F1121" s="350" t="s">
        <v>228</v>
      </c>
      <c r="G1121" s="350">
        <v>10.9</v>
      </c>
      <c r="H1121" s="216"/>
      <c r="I1121" s="350" t="s">
        <v>50</v>
      </c>
      <c r="J1121" s="351"/>
    </row>
    <row r="1122" s="18" customFormat="1" ht="12.75" spans="1:10">
      <c r="A1122" s="37" t="s">
        <v>226</v>
      </c>
      <c r="B1122" s="348">
        <v>250700020</v>
      </c>
      <c r="C1122" s="349" t="s">
        <v>1474</v>
      </c>
      <c r="D1122" s="349"/>
      <c r="E1122" s="349"/>
      <c r="F1122" s="350" t="s">
        <v>49</v>
      </c>
      <c r="G1122" s="350">
        <v>450</v>
      </c>
      <c r="H1122" s="216"/>
      <c r="I1122" s="350" t="s">
        <v>24</v>
      </c>
      <c r="J1122" s="351"/>
    </row>
    <row r="1123" s="18" customFormat="1" ht="132" spans="1:10">
      <c r="A1123" s="37" t="s">
        <v>226</v>
      </c>
      <c r="B1123" s="348">
        <v>250700021</v>
      </c>
      <c r="C1123" s="349" t="s">
        <v>1475</v>
      </c>
      <c r="D1123" s="349" t="s">
        <v>1476</v>
      </c>
      <c r="E1123" s="349"/>
      <c r="F1123" s="350" t="s">
        <v>49</v>
      </c>
      <c r="G1123" s="350">
        <v>372.6</v>
      </c>
      <c r="H1123" s="216"/>
      <c r="I1123" s="350" t="s">
        <v>24</v>
      </c>
      <c r="J1123" s="351"/>
    </row>
    <row r="1124" s="18" customFormat="1" ht="12.75" spans="1:10">
      <c r="A1124" s="37" t="s">
        <v>226</v>
      </c>
      <c r="B1124" s="348" t="s">
        <v>1477</v>
      </c>
      <c r="C1124" s="349" t="s">
        <v>1478</v>
      </c>
      <c r="D1124" s="349"/>
      <c r="E1124" s="349"/>
      <c r="F1124" s="350" t="s">
        <v>228</v>
      </c>
      <c r="G1124" s="350">
        <v>60.6</v>
      </c>
      <c r="H1124" s="216"/>
      <c r="I1124" s="350" t="s">
        <v>24</v>
      </c>
      <c r="J1124" s="351"/>
    </row>
    <row r="1125" s="18" customFormat="1" ht="12.75" spans="1:10">
      <c r="A1125" s="37" t="s">
        <v>226</v>
      </c>
      <c r="B1125" s="348" t="s">
        <v>1479</v>
      </c>
      <c r="C1125" s="349" t="s">
        <v>1480</v>
      </c>
      <c r="D1125" s="349"/>
      <c r="E1125" s="349"/>
      <c r="F1125" s="350" t="s">
        <v>228</v>
      </c>
      <c r="G1125" s="350">
        <v>40.6</v>
      </c>
      <c r="H1125" s="216"/>
      <c r="I1125" s="350" t="s">
        <v>24</v>
      </c>
      <c r="J1125" s="351"/>
    </row>
    <row r="1126" s="18" customFormat="1" ht="12.75" spans="1:10">
      <c r="A1126" s="37" t="s">
        <v>226</v>
      </c>
      <c r="B1126" s="348" t="s">
        <v>1481</v>
      </c>
      <c r="C1126" s="349" t="s">
        <v>1482</v>
      </c>
      <c r="D1126" s="349"/>
      <c r="E1126" s="349"/>
      <c r="F1126" s="350" t="s">
        <v>1483</v>
      </c>
      <c r="G1126" s="350">
        <v>40.6</v>
      </c>
      <c r="H1126" s="216"/>
      <c r="I1126" s="350" t="s">
        <v>34</v>
      </c>
      <c r="J1126" s="351"/>
    </row>
    <row r="1127" s="18" customFormat="1" ht="12.75" spans="1:10">
      <c r="A1127" s="37" t="s">
        <v>226</v>
      </c>
      <c r="B1127" s="348" t="s">
        <v>1484</v>
      </c>
      <c r="C1127" s="349" t="s">
        <v>1485</v>
      </c>
      <c r="D1127" s="349"/>
      <c r="E1127" s="349" t="s">
        <v>1486</v>
      </c>
      <c r="F1127" s="350" t="s">
        <v>228</v>
      </c>
      <c r="G1127" s="350">
        <v>108</v>
      </c>
      <c r="H1127" s="216"/>
      <c r="I1127" s="350" t="s">
        <v>24</v>
      </c>
      <c r="J1127" s="351"/>
    </row>
    <row r="1128" s="18" customFormat="1" ht="12.75" spans="1:10">
      <c r="A1128" s="37" t="s">
        <v>226</v>
      </c>
      <c r="B1128" s="348" t="s">
        <v>1487</v>
      </c>
      <c r="C1128" s="349" t="s">
        <v>1488</v>
      </c>
      <c r="D1128" s="349"/>
      <c r="E1128" s="349"/>
      <c r="F1128" s="350" t="s">
        <v>228</v>
      </c>
      <c r="G1128" s="350">
        <v>117.1</v>
      </c>
      <c r="H1128" s="216"/>
      <c r="I1128" s="350" t="s">
        <v>34</v>
      </c>
      <c r="J1128" s="351"/>
    </row>
    <row r="1129" s="18" customFormat="1" ht="24" spans="1:10">
      <c r="A1129" s="37" t="s">
        <v>226</v>
      </c>
      <c r="B1129" s="348" t="s">
        <v>1489</v>
      </c>
      <c r="C1129" s="349" t="s">
        <v>1490</v>
      </c>
      <c r="D1129" s="349"/>
      <c r="E1129" s="349"/>
      <c r="F1129" s="350" t="s">
        <v>228</v>
      </c>
      <c r="G1129" s="350">
        <v>53.6</v>
      </c>
      <c r="H1129" s="216"/>
      <c r="I1129" s="350" t="s">
        <v>34</v>
      </c>
      <c r="J1129" s="351" t="s">
        <v>1229</v>
      </c>
    </row>
    <row r="1130" s="18" customFormat="1" ht="12.75" spans="1:10">
      <c r="A1130" s="37"/>
      <c r="B1130" s="348" t="s">
        <v>1491</v>
      </c>
      <c r="C1130" s="349" t="s">
        <v>1492</v>
      </c>
      <c r="D1130" s="349"/>
      <c r="E1130" s="349"/>
      <c r="F1130" s="350"/>
      <c r="G1130" s="350"/>
      <c r="H1130" s="216"/>
      <c r="I1130" s="350" t="s">
        <v>41</v>
      </c>
      <c r="J1130" s="351"/>
    </row>
    <row r="1131" s="18" customFormat="1" ht="24" spans="1:10">
      <c r="A1131" s="37" t="s">
        <v>226</v>
      </c>
      <c r="B1131" s="348" t="s">
        <v>1493</v>
      </c>
      <c r="C1131" s="349" t="s">
        <v>1494</v>
      </c>
      <c r="D1131" s="349"/>
      <c r="E1131" s="349"/>
      <c r="F1131" s="350" t="s">
        <v>1495</v>
      </c>
      <c r="G1131" s="350">
        <v>662.4</v>
      </c>
      <c r="H1131" s="216" t="s">
        <v>1496</v>
      </c>
      <c r="I1131" s="350" t="s">
        <v>24</v>
      </c>
      <c r="J1131" s="351"/>
    </row>
    <row r="1132" s="18" customFormat="1" ht="24" spans="1:10">
      <c r="A1132" s="37" t="s">
        <v>226</v>
      </c>
      <c r="B1132" s="348" t="s">
        <v>1497</v>
      </c>
      <c r="C1132" s="349" t="s">
        <v>1498</v>
      </c>
      <c r="D1132" s="349"/>
      <c r="E1132" s="349"/>
      <c r="F1132" s="350" t="s">
        <v>1495</v>
      </c>
      <c r="G1132" s="350">
        <v>794.9</v>
      </c>
      <c r="H1132" s="216" t="s">
        <v>1496</v>
      </c>
      <c r="I1132" s="350" t="s">
        <v>24</v>
      </c>
      <c r="J1132" s="351"/>
    </row>
    <row r="1133" s="18" customFormat="1" ht="24" spans="1:10">
      <c r="A1133" s="37" t="s">
        <v>226</v>
      </c>
      <c r="B1133" s="348" t="s">
        <v>1499</v>
      </c>
      <c r="C1133" s="349" t="s">
        <v>1500</v>
      </c>
      <c r="D1133" s="349"/>
      <c r="E1133" s="349"/>
      <c r="F1133" s="350" t="s">
        <v>1495</v>
      </c>
      <c r="G1133" s="350">
        <v>993.6</v>
      </c>
      <c r="H1133" s="216" t="s">
        <v>1496</v>
      </c>
      <c r="I1133" s="350" t="s">
        <v>24</v>
      </c>
      <c r="J1133" s="351"/>
    </row>
    <row r="1134" s="18" customFormat="1" ht="24" spans="1:10">
      <c r="A1134" s="37" t="s">
        <v>226</v>
      </c>
      <c r="B1134" s="348" t="s">
        <v>1501</v>
      </c>
      <c r="C1134" s="349" t="s">
        <v>1502</v>
      </c>
      <c r="D1134" s="349"/>
      <c r="E1134" s="349"/>
      <c r="F1134" s="350" t="s">
        <v>1495</v>
      </c>
      <c r="G1134" s="350">
        <v>1324.8</v>
      </c>
      <c r="H1134" s="216"/>
      <c r="I1134" s="350" t="s">
        <v>24</v>
      </c>
      <c r="J1134" s="351"/>
    </row>
    <row r="1135" s="18" customFormat="1" ht="60" spans="1:10">
      <c r="A1135" s="37" t="s">
        <v>226</v>
      </c>
      <c r="B1135" s="348" t="s">
        <v>1503</v>
      </c>
      <c r="C1135" s="349" t="s">
        <v>1504</v>
      </c>
      <c r="D1135" s="349" t="s">
        <v>1505</v>
      </c>
      <c r="E1135" s="349"/>
      <c r="F1135" s="350" t="s">
        <v>49</v>
      </c>
      <c r="G1135" s="350">
        <v>53.6</v>
      </c>
      <c r="H1135" s="216"/>
      <c r="I1135" s="350" t="s">
        <v>34</v>
      </c>
      <c r="J1135" s="351"/>
    </row>
    <row r="1136" s="18" customFormat="1" ht="12.75" spans="1:10">
      <c r="A1136" s="37"/>
      <c r="B1136" s="348">
        <v>26</v>
      </c>
      <c r="C1136" s="349" t="s">
        <v>1506</v>
      </c>
      <c r="D1136" s="349"/>
      <c r="E1136" s="349"/>
      <c r="F1136" s="350"/>
      <c r="G1136" s="350"/>
      <c r="H1136" s="216"/>
      <c r="I1136" s="350" t="s">
        <v>41</v>
      </c>
      <c r="J1136" s="351"/>
    </row>
    <row r="1137" s="18" customFormat="1" ht="12.75" spans="1:10">
      <c r="A1137" s="37" t="s">
        <v>226</v>
      </c>
      <c r="B1137" s="348">
        <v>260000001</v>
      </c>
      <c r="C1137" s="349" t="s">
        <v>1507</v>
      </c>
      <c r="D1137" s="349" t="s">
        <v>1508</v>
      </c>
      <c r="E1137" s="349"/>
      <c r="F1137" s="350" t="s">
        <v>49</v>
      </c>
      <c r="G1137" s="350">
        <v>4</v>
      </c>
      <c r="H1137" s="216"/>
      <c r="I1137" s="350" t="s">
        <v>50</v>
      </c>
      <c r="J1137" s="351"/>
    </row>
    <row r="1138" s="18" customFormat="1" ht="12.75" spans="1:10">
      <c r="A1138" s="37" t="s">
        <v>226</v>
      </c>
      <c r="B1138" s="348">
        <v>260000002</v>
      </c>
      <c r="C1138" s="349" t="s">
        <v>1509</v>
      </c>
      <c r="D1138" s="349" t="s">
        <v>1510</v>
      </c>
      <c r="E1138" s="349"/>
      <c r="F1138" s="350" t="s">
        <v>49</v>
      </c>
      <c r="G1138" s="350">
        <v>8</v>
      </c>
      <c r="H1138" s="216"/>
      <c r="I1138" s="350" t="s">
        <v>50</v>
      </c>
      <c r="J1138" s="351"/>
    </row>
    <row r="1139" s="18" customFormat="1" ht="12.75" spans="1:10">
      <c r="A1139" s="37" t="s">
        <v>226</v>
      </c>
      <c r="B1139" s="348">
        <v>2600000020</v>
      </c>
      <c r="C1139" s="349" t="s">
        <v>1509</v>
      </c>
      <c r="D1139" s="349" t="s">
        <v>454</v>
      </c>
      <c r="E1139" s="349"/>
      <c r="F1139" s="350" t="s">
        <v>49</v>
      </c>
      <c r="G1139" s="350">
        <v>16</v>
      </c>
      <c r="H1139" s="216"/>
      <c r="I1139" s="350" t="s">
        <v>50</v>
      </c>
      <c r="J1139" s="351"/>
    </row>
    <row r="1140" s="18" customFormat="1" ht="12.75" spans="1:10">
      <c r="A1140" s="37" t="s">
        <v>226</v>
      </c>
      <c r="B1140" s="348">
        <v>260000003</v>
      </c>
      <c r="C1140" s="349" t="s">
        <v>1511</v>
      </c>
      <c r="D1140" s="349"/>
      <c r="E1140" s="349"/>
      <c r="F1140" s="350" t="s">
        <v>1512</v>
      </c>
      <c r="G1140" s="350">
        <v>28</v>
      </c>
      <c r="H1140" s="216"/>
      <c r="I1140" s="350" t="s">
        <v>50</v>
      </c>
      <c r="J1140" s="351"/>
    </row>
    <row r="1141" s="18" customFormat="1" ht="12.75" spans="1:10">
      <c r="A1141" s="37" t="s">
        <v>226</v>
      </c>
      <c r="B1141" s="348">
        <v>260000004</v>
      </c>
      <c r="C1141" s="349" t="s">
        <v>1513</v>
      </c>
      <c r="D1141" s="349" t="s">
        <v>1514</v>
      </c>
      <c r="E1141" s="349"/>
      <c r="F1141" s="350" t="s">
        <v>49</v>
      </c>
      <c r="G1141" s="350">
        <v>11</v>
      </c>
      <c r="H1141" s="216"/>
      <c r="I1141" s="350" t="s">
        <v>50</v>
      </c>
      <c r="J1141" s="351"/>
    </row>
    <row r="1142" s="18" customFormat="1" ht="24" spans="1:10">
      <c r="A1142" s="37" t="s">
        <v>226</v>
      </c>
      <c r="B1142" s="348">
        <v>2600000040</v>
      </c>
      <c r="C1142" s="349" t="s">
        <v>1513</v>
      </c>
      <c r="D1142" s="349" t="s">
        <v>1515</v>
      </c>
      <c r="E1142" s="349"/>
      <c r="F1142" s="350" t="s">
        <v>49</v>
      </c>
      <c r="G1142" s="350">
        <v>17.6</v>
      </c>
      <c r="H1142" s="216"/>
      <c r="I1142" s="350" t="s">
        <v>50</v>
      </c>
      <c r="J1142" s="351"/>
    </row>
    <row r="1143" s="18" customFormat="1" ht="12.75" spans="1:10">
      <c r="A1143" s="37" t="s">
        <v>226</v>
      </c>
      <c r="B1143" s="348">
        <v>260000005</v>
      </c>
      <c r="C1143" s="349" t="s">
        <v>1516</v>
      </c>
      <c r="D1143" s="349" t="s">
        <v>1517</v>
      </c>
      <c r="E1143" s="349"/>
      <c r="F1143" s="350" t="s">
        <v>970</v>
      </c>
      <c r="G1143" s="350">
        <v>14</v>
      </c>
      <c r="H1143" s="216"/>
      <c r="I1143" s="350" t="s">
        <v>50</v>
      </c>
      <c r="J1143" s="351"/>
    </row>
    <row r="1144" s="18" customFormat="1" ht="96" spans="1:10">
      <c r="A1144" s="37" t="s">
        <v>226</v>
      </c>
      <c r="B1144" s="348">
        <v>260000006</v>
      </c>
      <c r="C1144" s="349" t="s">
        <v>1518</v>
      </c>
      <c r="D1144" s="349" t="s">
        <v>1519</v>
      </c>
      <c r="E1144" s="349"/>
      <c r="F1144" s="350" t="s">
        <v>970</v>
      </c>
      <c r="G1144" s="350">
        <v>14.3</v>
      </c>
      <c r="H1144" s="216"/>
      <c r="I1144" s="350" t="s">
        <v>50</v>
      </c>
      <c r="J1144" s="351"/>
    </row>
    <row r="1145" s="18" customFormat="1" ht="12.75" spans="1:10">
      <c r="A1145" s="37" t="s">
        <v>226</v>
      </c>
      <c r="B1145" s="348">
        <v>260000007</v>
      </c>
      <c r="C1145" s="349" t="s">
        <v>1520</v>
      </c>
      <c r="D1145" s="349"/>
      <c r="E1145" s="349"/>
      <c r="F1145" s="350" t="s">
        <v>49</v>
      </c>
      <c r="G1145" s="350">
        <v>28.5</v>
      </c>
      <c r="H1145" s="216"/>
      <c r="I1145" s="350" t="s">
        <v>50</v>
      </c>
      <c r="J1145" s="351"/>
    </row>
    <row r="1146" s="18" customFormat="1" ht="24" spans="1:10">
      <c r="A1146" s="37" t="s">
        <v>226</v>
      </c>
      <c r="B1146" s="348">
        <v>260000008</v>
      </c>
      <c r="C1146" s="349" t="s">
        <v>1521</v>
      </c>
      <c r="D1146" s="349"/>
      <c r="E1146" s="349"/>
      <c r="F1146" s="350" t="s">
        <v>49</v>
      </c>
      <c r="G1146" s="350">
        <v>21.8</v>
      </c>
      <c r="H1146" s="216"/>
      <c r="I1146" s="350" t="s">
        <v>50</v>
      </c>
      <c r="J1146" s="351"/>
    </row>
    <row r="1147" s="18" customFormat="1" ht="24" spans="1:10">
      <c r="A1147" s="37" t="s">
        <v>226</v>
      </c>
      <c r="B1147" s="348">
        <v>260000009</v>
      </c>
      <c r="C1147" s="349" t="s">
        <v>1522</v>
      </c>
      <c r="D1147" s="349"/>
      <c r="E1147" s="349"/>
      <c r="F1147" s="350" t="s">
        <v>49</v>
      </c>
      <c r="G1147" s="350">
        <v>21.8</v>
      </c>
      <c r="H1147" s="216"/>
      <c r="I1147" s="350" t="s">
        <v>50</v>
      </c>
      <c r="J1147" s="351"/>
    </row>
    <row r="1148" s="18" customFormat="1" ht="12.75" spans="1:10">
      <c r="A1148" s="37" t="s">
        <v>226</v>
      </c>
      <c r="B1148" s="348">
        <v>260000010</v>
      </c>
      <c r="C1148" s="349" t="s">
        <v>1523</v>
      </c>
      <c r="D1148" s="349"/>
      <c r="E1148" s="349"/>
      <c r="F1148" s="350" t="s">
        <v>1524</v>
      </c>
      <c r="G1148" s="350">
        <v>21.8</v>
      </c>
      <c r="H1148" s="216"/>
      <c r="I1148" s="350" t="s">
        <v>50</v>
      </c>
      <c r="J1148" s="351"/>
    </row>
    <row r="1149" s="18" customFormat="1" ht="12.75" spans="1:10">
      <c r="A1149" s="37" t="s">
        <v>226</v>
      </c>
      <c r="B1149" s="348">
        <v>260000011</v>
      </c>
      <c r="C1149" s="349" t="s">
        <v>1525</v>
      </c>
      <c r="D1149" s="349"/>
      <c r="E1149" s="349"/>
      <c r="F1149" s="350" t="s">
        <v>49</v>
      </c>
      <c r="G1149" s="350">
        <v>2.7</v>
      </c>
      <c r="H1149" s="216"/>
      <c r="I1149" s="350" t="s">
        <v>50</v>
      </c>
      <c r="J1149" s="351"/>
    </row>
    <row r="1150" s="18" customFormat="1" ht="36" spans="1:10">
      <c r="A1150" s="37" t="s">
        <v>226</v>
      </c>
      <c r="B1150" s="348">
        <v>260000012</v>
      </c>
      <c r="C1150" s="349" t="s">
        <v>1526</v>
      </c>
      <c r="D1150" s="349" t="s">
        <v>1527</v>
      </c>
      <c r="E1150" s="349"/>
      <c r="F1150" s="350" t="s">
        <v>1528</v>
      </c>
      <c r="G1150" s="350">
        <v>17.6</v>
      </c>
      <c r="H1150" s="216"/>
      <c r="I1150" s="350" t="s">
        <v>50</v>
      </c>
      <c r="J1150" s="351"/>
    </row>
    <row r="1151" s="18" customFormat="1" ht="48" spans="1:10">
      <c r="A1151" s="37" t="s">
        <v>226</v>
      </c>
      <c r="B1151" s="348">
        <v>260000013</v>
      </c>
      <c r="C1151" s="349" t="s">
        <v>1529</v>
      </c>
      <c r="D1151" s="349" t="s">
        <v>1530</v>
      </c>
      <c r="E1151" s="349"/>
      <c r="F1151" s="350" t="s">
        <v>49</v>
      </c>
      <c r="G1151" s="350">
        <v>21.8</v>
      </c>
      <c r="H1151" s="216"/>
      <c r="I1151" s="350" t="s">
        <v>50</v>
      </c>
      <c r="J1151" s="351"/>
    </row>
    <row r="1152" s="18" customFormat="1" ht="12.75" spans="1:10">
      <c r="A1152" s="37" t="s">
        <v>226</v>
      </c>
      <c r="B1152" s="348">
        <v>2600000130</v>
      </c>
      <c r="C1152" s="349" t="s">
        <v>1529</v>
      </c>
      <c r="D1152" s="349" t="s">
        <v>1531</v>
      </c>
      <c r="E1152" s="349"/>
      <c r="F1152" s="350" t="s">
        <v>49</v>
      </c>
      <c r="G1152" s="350">
        <v>33.6</v>
      </c>
      <c r="H1152" s="216"/>
      <c r="I1152" s="350" t="s">
        <v>50</v>
      </c>
      <c r="J1152" s="351"/>
    </row>
    <row r="1153" s="18" customFormat="1" ht="12.75" spans="1:10">
      <c r="A1153" s="37" t="s">
        <v>226</v>
      </c>
      <c r="B1153" s="348">
        <v>260000014</v>
      </c>
      <c r="C1153" s="349" t="s">
        <v>1532</v>
      </c>
      <c r="D1153" s="349"/>
      <c r="E1153" s="349"/>
      <c r="F1153" s="350" t="s">
        <v>49</v>
      </c>
      <c r="G1153" s="350">
        <v>8.1</v>
      </c>
      <c r="H1153" s="216"/>
      <c r="I1153" s="350" t="s">
        <v>24</v>
      </c>
      <c r="J1153" s="351"/>
    </row>
    <row r="1154" s="18" customFormat="1" ht="12.75" spans="1:10">
      <c r="A1154" s="37" t="s">
        <v>226</v>
      </c>
      <c r="B1154" s="348">
        <v>260000015</v>
      </c>
      <c r="C1154" s="349" t="s">
        <v>1533</v>
      </c>
      <c r="D1154" s="349"/>
      <c r="E1154" s="349"/>
      <c r="F1154" s="350" t="s">
        <v>49</v>
      </c>
      <c r="G1154" s="350">
        <v>21.8</v>
      </c>
      <c r="H1154" s="216"/>
      <c r="I1154" s="350" t="s">
        <v>50</v>
      </c>
      <c r="J1154" s="351"/>
    </row>
    <row r="1155" s="18" customFormat="1" ht="24" spans="1:10">
      <c r="A1155" s="37" t="s">
        <v>226</v>
      </c>
      <c r="B1155" s="348">
        <v>260000016</v>
      </c>
      <c r="C1155" s="349" t="s">
        <v>1534</v>
      </c>
      <c r="D1155" s="349"/>
      <c r="E1155" s="349"/>
      <c r="F1155" s="350" t="s">
        <v>49</v>
      </c>
      <c r="G1155" s="350">
        <v>78.5</v>
      </c>
      <c r="H1155" s="216"/>
      <c r="I1155" s="350" t="s">
        <v>50</v>
      </c>
      <c r="J1155" s="351"/>
    </row>
    <row r="1156" s="18" customFormat="1" ht="24" spans="1:10">
      <c r="A1156" s="37" t="s">
        <v>226</v>
      </c>
      <c r="B1156" s="348">
        <v>260000017</v>
      </c>
      <c r="C1156" s="349" t="s">
        <v>1535</v>
      </c>
      <c r="D1156" s="349"/>
      <c r="E1156" s="349"/>
      <c r="F1156" s="350" t="s">
        <v>49</v>
      </c>
      <c r="G1156" s="350">
        <v>78.5</v>
      </c>
      <c r="H1156" s="216"/>
      <c r="I1156" s="350" t="s">
        <v>50</v>
      </c>
      <c r="J1156" s="351"/>
    </row>
    <row r="1157" s="18" customFormat="1" ht="24" spans="1:10">
      <c r="A1157" s="37" t="s">
        <v>226</v>
      </c>
      <c r="B1157" s="348">
        <v>260000018</v>
      </c>
      <c r="C1157" s="349" t="s">
        <v>1536</v>
      </c>
      <c r="D1157" s="349"/>
      <c r="E1157" s="349"/>
      <c r="F1157" s="350" t="s">
        <v>49</v>
      </c>
      <c r="G1157" s="350">
        <v>53.6</v>
      </c>
      <c r="H1157" s="216"/>
      <c r="I1157" s="350" t="s">
        <v>24</v>
      </c>
      <c r="J1157" s="351"/>
    </row>
    <row r="1158" s="18" customFormat="1" ht="12.75" spans="1:10">
      <c r="A1158" s="37" t="s">
        <v>226</v>
      </c>
      <c r="B1158" s="348">
        <v>260000019</v>
      </c>
      <c r="C1158" s="349" t="s">
        <v>1537</v>
      </c>
      <c r="D1158" s="349"/>
      <c r="E1158" s="349"/>
      <c r="F1158" s="350" t="s">
        <v>49</v>
      </c>
      <c r="G1158" s="350">
        <v>18</v>
      </c>
      <c r="H1158" s="216"/>
      <c r="I1158" s="350" t="s">
        <v>50</v>
      </c>
      <c r="J1158" s="351"/>
    </row>
    <row r="1159" s="18" customFormat="1" ht="144" spans="1:10">
      <c r="A1159" s="37" t="s">
        <v>226</v>
      </c>
      <c r="B1159" s="348">
        <v>2600000191</v>
      </c>
      <c r="C1159" s="349" t="s">
        <v>1538</v>
      </c>
      <c r="D1159" s="349" t="s">
        <v>1539</v>
      </c>
      <c r="E1159" s="349"/>
      <c r="F1159" s="350" t="s">
        <v>49</v>
      </c>
      <c r="G1159" s="350">
        <v>56.6</v>
      </c>
      <c r="H1159" s="216"/>
      <c r="I1159" s="350" t="s">
        <v>50</v>
      </c>
      <c r="J1159" s="351"/>
    </row>
    <row r="1160" s="18" customFormat="1" ht="12.75" spans="1:10">
      <c r="A1160" s="37" t="s">
        <v>226</v>
      </c>
      <c r="B1160" s="348">
        <v>260000020</v>
      </c>
      <c r="C1160" s="349" t="s">
        <v>1540</v>
      </c>
      <c r="D1160" s="349" t="s">
        <v>1541</v>
      </c>
      <c r="E1160" s="349"/>
      <c r="F1160" s="350" t="s">
        <v>49</v>
      </c>
      <c r="G1160" s="350">
        <v>41.4</v>
      </c>
      <c r="H1160" s="216"/>
      <c r="I1160" s="350" t="s">
        <v>50</v>
      </c>
      <c r="J1160" s="351"/>
    </row>
    <row r="1161" s="18" customFormat="1" ht="12.75" spans="1:10">
      <c r="A1161" s="37" t="s">
        <v>226</v>
      </c>
      <c r="B1161" s="348">
        <v>260000021</v>
      </c>
      <c r="C1161" s="349" t="s">
        <v>1542</v>
      </c>
      <c r="D1161" s="349"/>
      <c r="E1161" s="349"/>
      <c r="F1161" s="350" t="s">
        <v>49</v>
      </c>
      <c r="G1161" s="350">
        <v>310</v>
      </c>
      <c r="H1161" s="216"/>
      <c r="I1161" s="350" t="s">
        <v>34</v>
      </c>
      <c r="J1161" s="351"/>
    </row>
    <row r="1162" s="18" customFormat="1" ht="24" spans="1:10">
      <c r="A1162" s="37" t="s">
        <v>226</v>
      </c>
      <c r="B1162" s="348">
        <v>260000022</v>
      </c>
      <c r="C1162" s="349" t="s">
        <v>1543</v>
      </c>
      <c r="D1162" s="349" t="s">
        <v>1544</v>
      </c>
      <c r="E1162" s="349"/>
      <c r="F1162" s="350" t="s">
        <v>453</v>
      </c>
      <c r="G1162" s="350">
        <v>146.9</v>
      </c>
      <c r="H1162" s="216" t="s">
        <v>1545</v>
      </c>
      <c r="I1162" s="350" t="s">
        <v>34</v>
      </c>
      <c r="J1162" s="351"/>
    </row>
    <row r="1163" s="18" customFormat="1" ht="24" spans="1:10">
      <c r="A1163" s="37" t="s">
        <v>226</v>
      </c>
      <c r="B1163" s="348">
        <v>260000023</v>
      </c>
      <c r="C1163" s="349" t="s">
        <v>1546</v>
      </c>
      <c r="D1163" s="349" t="s">
        <v>1547</v>
      </c>
      <c r="E1163" s="349"/>
      <c r="F1163" s="350" t="s">
        <v>453</v>
      </c>
      <c r="G1163" s="350">
        <v>183.6</v>
      </c>
      <c r="H1163" s="216"/>
      <c r="I1163" s="350" t="s">
        <v>34</v>
      </c>
      <c r="J1163" s="351"/>
    </row>
    <row r="1164" s="18" customFormat="1" ht="12.75" spans="1:10">
      <c r="A1164" s="37" t="s">
        <v>226</v>
      </c>
      <c r="B1164" s="348">
        <v>260000024</v>
      </c>
      <c r="C1164" s="349" t="s">
        <v>1548</v>
      </c>
      <c r="D1164" s="349" t="s">
        <v>1549</v>
      </c>
      <c r="E1164" s="349"/>
      <c r="F1164" s="350" t="s">
        <v>228</v>
      </c>
      <c r="G1164" s="350">
        <v>13</v>
      </c>
      <c r="H1164" s="216" t="s">
        <v>454</v>
      </c>
      <c r="I1164" s="350" t="s">
        <v>50</v>
      </c>
      <c r="J1164" s="351"/>
    </row>
    <row r="1165" s="18" customFormat="1" ht="12.75" spans="1:10">
      <c r="A1165" s="37" t="s">
        <v>226</v>
      </c>
      <c r="B1165" s="348">
        <v>2600000240</v>
      </c>
      <c r="C1165" s="349" t="s">
        <v>1548</v>
      </c>
      <c r="D1165" s="349" t="s">
        <v>1549</v>
      </c>
      <c r="E1165" s="349"/>
      <c r="F1165" s="350" t="s">
        <v>228</v>
      </c>
      <c r="G1165" s="350">
        <v>3.6</v>
      </c>
      <c r="H1165" s="216" t="s">
        <v>1550</v>
      </c>
      <c r="I1165" s="350" t="s">
        <v>50</v>
      </c>
      <c r="J1165" s="351"/>
    </row>
    <row r="1166" s="18" customFormat="1" ht="12.75" spans="1:10">
      <c r="A1166" s="37" t="s">
        <v>226</v>
      </c>
      <c r="B1166" s="348">
        <v>260000025</v>
      </c>
      <c r="C1166" s="349" t="s">
        <v>1551</v>
      </c>
      <c r="D1166" s="349"/>
      <c r="E1166" s="349"/>
      <c r="F1166" s="350" t="s">
        <v>49</v>
      </c>
      <c r="G1166" s="350">
        <v>160.9</v>
      </c>
      <c r="H1166" s="216"/>
      <c r="I1166" s="350" t="s">
        <v>34</v>
      </c>
      <c r="J1166" s="351"/>
    </row>
    <row r="1167" s="18" customFormat="1" ht="60" spans="1:10">
      <c r="A1167" s="37" t="s">
        <v>226</v>
      </c>
      <c r="B1167" s="348">
        <v>260200001</v>
      </c>
      <c r="C1167" s="349" t="s">
        <v>1552</v>
      </c>
      <c r="D1167" s="349" t="s">
        <v>1553</v>
      </c>
      <c r="E1167" s="349"/>
      <c r="F1167" s="350" t="s">
        <v>83</v>
      </c>
      <c r="G1167" s="350">
        <v>70</v>
      </c>
      <c r="H1167" s="216"/>
      <c r="I1167" s="350" t="s">
        <v>50</v>
      </c>
      <c r="J1167" s="351"/>
    </row>
    <row r="1168" s="18" customFormat="1" ht="36" spans="1:10">
      <c r="A1168" s="37" t="s">
        <v>226</v>
      </c>
      <c r="B1168" s="348">
        <v>260200002</v>
      </c>
      <c r="C1168" s="349" t="s">
        <v>1554</v>
      </c>
      <c r="D1168" s="349" t="s">
        <v>1555</v>
      </c>
      <c r="E1168" s="349"/>
      <c r="F1168" s="350" t="s">
        <v>83</v>
      </c>
      <c r="G1168" s="350">
        <v>24</v>
      </c>
      <c r="H1168" s="216"/>
      <c r="I1168" s="350" t="s">
        <v>50</v>
      </c>
      <c r="J1168" s="351"/>
    </row>
    <row r="1169" s="18" customFormat="1" ht="12.75" spans="1:10">
      <c r="A1169" s="37"/>
      <c r="B1169" s="348">
        <v>27</v>
      </c>
      <c r="C1169" s="349" t="s">
        <v>1556</v>
      </c>
      <c r="D1169" s="349"/>
      <c r="E1169" s="349"/>
      <c r="F1169" s="350"/>
      <c r="G1169" s="350"/>
      <c r="H1169" s="216"/>
      <c r="I1169" s="350" t="s">
        <v>41</v>
      </c>
      <c r="J1169" s="351"/>
    </row>
    <row r="1170" s="18" customFormat="1" ht="12.75" spans="1:10">
      <c r="A1170" s="37"/>
      <c r="B1170" s="348">
        <v>2701</v>
      </c>
      <c r="C1170" s="349" t="s">
        <v>1557</v>
      </c>
      <c r="D1170" s="349"/>
      <c r="E1170" s="349"/>
      <c r="F1170" s="350"/>
      <c r="G1170" s="350"/>
      <c r="H1170" s="216"/>
      <c r="I1170" s="350" t="s">
        <v>41</v>
      </c>
      <c r="J1170" s="351"/>
    </row>
    <row r="1171" s="18" customFormat="1" ht="84" spans="1:10">
      <c r="A1171" s="37" t="s">
        <v>21</v>
      </c>
      <c r="B1171" s="348">
        <v>270100001</v>
      </c>
      <c r="C1171" s="349" t="s">
        <v>1558</v>
      </c>
      <c r="D1171" s="349" t="s">
        <v>1559</v>
      </c>
      <c r="E1171" s="349"/>
      <c r="F1171" s="350" t="s">
        <v>49</v>
      </c>
      <c r="G1171" s="350">
        <v>490</v>
      </c>
      <c r="H1171" s="216" t="s">
        <v>1560</v>
      </c>
      <c r="I1171" s="350" t="s">
        <v>24</v>
      </c>
      <c r="J1171" s="351"/>
    </row>
    <row r="1172" s="18" customFormat="1" ht="24" spans="1:10">
      <c r="A1172" s="37" t="s">
        <v>21</v>
      </c>
      <c r="B1172" s="348">
        <v>270100002</v>
      </c>
      <c r="C1172" s="349" t="s">
        <v>1561</v>
      </c>
      <c r="D1172" s="349" t="s">
        <v>1562</v>
      </c>
      <c r="E1172" s="349"/>
      <c r="F1172" s="350" t="s">
        <v>49</v>
      </c>
      <c r="G1172" s="350">
        <v>350</v>
      </c>
      <c r="H1172" s="216"/>
      <c r="I1172" s="350" t="s">
        <v>24</v>
      </c>
      <c r="J1172" s="351"/>
    </row>
    <row r="1173" s="18" customFormat="1" ht="24" spans="1:10">
      <c r="A1173" s="37" t="s">
        <v>21</v>
      </c>
      <c r="B1173" s="348">
        <v>270100003</v>
      </c>
      <c r="C1173" s="349" t="s">
        <v>1563</v>
      </c>
      <c r="D1173" s="349" t="s">
        <v>1564</v>
      </c>
      <c r="E1173" s="349" t="s">
        <v>1565</v>
      </c>
      <c r="F1173" s="350" t="s">
        <v>49</v>
      </c>
      <c r="G1173" s="350">
        <v>260</v>
      </c>
      <c r="H1173" s="216"/>
      <c r="I1173" s="350" t="s">
        <v>24</v>
      </c>
      <c r="J1173" s="351"/>
    </row>
    <row r="1174" s="18" customFormat="1" ht="60" spans="1:10">
      <c r="A1174" s="37"/>
      <c r="B1174" s="348">
        <v>2702</v>
      </c>
      <c r="C1174" s="349" t="s">
        <v>1566</v>
      </c>
      <c r="D1174" s="349" t="s">
        <v>1567</v>
      </c>
      <c r="E1174" s="349"/>
      <c r="F1174" s="350"/>
      <c r="G1174" s="350"/>
      <c r="H1174" s="216" t="s">
        <v>1568</v>
      </c>
      <c r="I1174" s="350" t="s">
        <v>41</v>
      </c>
      <c r="J1174" s="351"/>
    </row>
    <row r="1175" s="18" customFormat="1" ht="24" spans="1:10">
      <c r="A1175" s="37" t="s">
        <v>21</v>
      </c>
      <c r="B1175" s="348">
        <v>270200005</v>
      </c>
      <c r="C1175" s="349" t="s">
        <v>1569</v>
      </c>
      <c r="D1175" s="349" t="s">
        <v>1570</v>
      </c>
      <c r="E1175" s="349"/>
      <c r="F1175" s="350" t="s">
        <v>1571</v>
      </c>
      <c r="G1175" s="350">
        <v>7</v>
      </c>
      <c r="H1175" s="216"/>
      <c r="I1175" s="350" t="s">
        <v>50</v>
      </c>
      <c r="J1175" s="351"/>
    </row>
    <row r="1176" s="18" customFormat="1" ht="12.75" spans="1:10">
      <c r="A1176" s="37" t="s">
        <v>21</v>
      </c>
      <c r="B1176" s="348">
        <v>270700001</v>
      </c>
      <c r="C1176" s="349" t="s">
        <v>1572</v>
      </c>
      <c r="D1176" s="349"/>
      <c r="E1176" s="349"/>
      <c r="F1176" s="350" t="s">
        <v>228</v>
      </c>
      <c r="G1176" s="350">
        <v>78</v>
      </c>
      <c r="H1176" s="216"/>
      <c r="I1176" s="350" t="s">
        <v>34</v>
      </c>
      <c r="J1176" s="351"/>
    </row>
    <row r="1177" s="18" customFormat="1" ht="24" spans="1:10">
      <c r="A1177" s="37" t="s">
        <v>21</v>
      </c>
      <c r="B1177" s="348">
        <v>270700002</v>
      </c>
      <c r="C1177" s="349" t="s">
        <v>1573</v>
      </c>
      <c r="D1177" s="349" t="s">
        <v>1574</v>
      </c>
      <c r="E1177" s="349"/>
      <c r="F1177" s="350" t="s">
        <v>228</v>
      </c>
      <c r="G1177" s="350">
        <v>85</v>
      </c>
      <c r="H1177" s="216"/>
      <c r="I1177" s="350" t="s">
        <v>34</v>
      </c>
      <c r="J1177" s="351" t="s">
        <v>88</v>
      </c>
    </row>
    <row r="1178" s="18" customFormat="1" ht="12.75" spans="1:10">
      <c r="A1178" s="37" t="s">
        <v>21</v>
      </c>
      <c r="B1178" s="348">
        <v>270700004</v>
      </c>
      <c r="C1178" s="349" t="s">
        <v>1575</v>
      </c>
      <c r="D1178" s="349"/>
      <c r="E1178" s="349"/>
      <c r="F1178" s="350" t="s">
        <v>228</v>
      </c>
      <c r="G1178" s="350">
        <v>108</v>
      </c>
      <c r="H1178" s="216"/>
      <c r="I1178" s="350" t="s">
        <v>34</v>
      </c>
      <c r="J1178" s="351"/>
    </row>
    <row r="1179" s="18" customFormat="1" ht="12.75" spans="1:10">
      <c r="A1179" s="37" t="s">
        <v>21</v>
      </c>
      <c r="B1179" s="348" t="s">
        <v>1576</v>
      </c>
      <c r="C1179" s="349" t="s">
        <v>1577</v>
      </c>
      <c r="D1179" s="349" t="s">
        <v>1578</v>
      </c>
      <c r="E1179" s="349"/>
      <c r="F1179" s="350" t="s">
        <v>49</v>
      </c>
      <c r="G1179" s="350">
        <v>52</v>
      </c>
      <c r="H1179" s="216"/>
      <c r="I1179" s="350" t="s">
        <v>34</v>
      </c>
      <c r="J1179" s="351"/>
    </row>
    <row r="1180" s="18" customFormat="1" ht="12.75" spans="1:10">
      <c r="A1180" s="37" t="s">
        <v>21</v>
      </c>
      <c r="B1180" s="348" t="s">
        <v>1579</v>
      </c>
      <c r="C1180" s="349" t="s">
        <v>1580</v>
      </c>
      <c r="D1180" s="349" t="s">
        <v>1581</v>
      </c>
      <c r="E1180" s="349"/>
      <c r="F1180" s="350" t="s">
        <v>49</v>
      </c>
      <c r="G1180" s="350">
        <v>52</v>
      </c>
      <c r="H1180" s="216"/>
      <c r="I1180" s="350" t="s">
        <v>34</v>
      </c>
      <c r="J1180" s="351"/>
    </row>
    <row r="1181" s="18" customFormat="1" ht="24" spans="1:10">
      <c r="A1181" s="37" t="s">
        <v>21</v>
      </c>
      <c r="B1181" s="348" t="s">
        <v>1582</v>
      </c>
      <c r="C1181" s="349" t="s">
        <v>1583</v>
      </c>
      <c r="D1181" s="349"/>
      <c r="E1181" s="349"/>
      <c r="F1181" s="350" t="s">
        <v>49</v>
      </c>
      <c r="G1181" s="350">
        <v>216</v>
      </c>
      <c r="H1181" s="216" t="s">
        <v>1584</v>
      </c>
      <c r="I1181" s="350" t="s">
        <v>34</v>
      </c>
      <c r="J1181" s="351"/>
    </row>
    <row r="1182" s="18" customFormat="1" ht="12.75" spans="1:10">
      <c r="A1182" s="37"/>
      <c r="B1182" s="348">
        <v>3</v>
      </c>
      <c r="C1182" s="349" t="s">
        <v>1585</v>
      </c>
      <c r="D1182" s="367" t="s">
        <v>1586</v>
      </c>
      <c r="E1182" s="368"/>
      <c r="F1182" s="368"/>
      <c r="G1182" s="368"/>
      <c r="H1182" s="368"/>
      <c r="I1182" s="368"/>
      <c r="J1182" s="369"/>
    </row>
    <row r="1183" s="18" customFormat="1" ht="216" spans="1:10">
      <c r="A1183" s="364"/>
      <c r="B1183" s="190">
        <v>31</v>
      </c>
      <c r="C1183" s="36" t="s">
        <v>1587</v>
      </c>
      <c r="D1183" s="89" t="s">
        <v>1588</v>
      </c>
      <c r="E1183" s="89"/>
      <c r="F1183" s="89"/>
      <c r="G1183" s="89"/>
      <c r="H1183" s="89"/>
      <c r="I1183" s="89"/>
      <c r="J1183" s="89"/>
    </row>
    <row r="1184" s="18" customFormat="1" ht="12.75" spans="1:10">
      <c r="A1184" s="37"/>
      <c r="B1184" s="348">
        <v>3101</v>
      </c>
      <c r="C1184" s="349" t="s">
        <v>1589</v>
      </c>
      <c r="D1184" s="349"/>
      <c r="E1184" s="349"/>
      <c r="F1184" s="350"/>
      <c r="G1184" s="350"/>
      <c r="H1184" s="216"/>
      <c r="I1184" s="350" t="s">
        <v>41</v>
      </c>
      <c r="J1184" s="351"/>
    </row>
    <row r="1185" s="18" customFormat="1" ht="12.75" spans="1:10">
      <c r="A1185" s="37" t="s">
        <v>51</v>
      </c>
      <c r="B1185" s="348">
        <v>310100016</v>
      </c>
      <c r="C1185" s="349" t="s">
        <v>1590</v>
      </c>
      <c r="D1185" s="349" t="s">
        <v>1591</v>
      </c>
      <c r="E1185" s="349"/>
      <c r="F1185" s="350" t="s">
        <v>49</v>
      </c>
      <c r="G1185" s="350">
        <v>77.7</v>
      </c>
      <c r="H1185" s="216"/>
      <c r="I1185" s="350" t="s">
        <v>50</v>
      </c>
      <c r="J1185" s="351"/>
    </row>
    <row r="1186" s="18" customFormat="1" ht="12.75" spans="1:10">
      <c r="A1186" s="37" t="s">
        <v>51</v>
      </c>
      <c r="B1186" s="348">
        <v>310100042</v>
      </c>
      <c r="C1186" s="349" t="s">
        <v>1592</v>
      </c>
      <c r="D1186" s="349" t="s">
        <v>1593</v>
      </c>
      <c r="E1186" s="349" t="s">
        <v>1594</v>
      </c>
      <c r="F1186" s="350" t="s">
        <v>49</v>
      </c>
      <c r="G1186" s="350">
        <v>40</v>
      </c>
      <c r="H1186" s="216"/>
      <c r="I1186" s="350" t="s">
        <v>24</v>
      </c>
      <c r="J1186" s="351"/>
    </row>
    <row r="1187" s="18" customFormat="1" ht="12.75" spans="1:10">
      <c r="A1187" s="37"/>
      <c r="B1187" s="348">
        <v>3102</v>
      </c>
      <c r="C1187" s="349" t="s">
        <v>1595</v>
      </c>
      <c r="D1187" s="349"/>
      <c r="E1187" s="349"/>
      <c r="F1187" s="350"/>
      <c r="G1187" s="350"/>
      <c r="H1187" s="216" t="s">
        <v>1596</v>
      </c>
      <c r="I1187" s="350" t="s">
        <v>41</v>
      </c>
      <c r="J1187" s="351"/>
    </row>
    <row r="1188" s="18" customFormat="1" ht="12.75" spans="1:10">
      <c r="A1188" s="37"/>
      <c r="B1188" s="348">
        <v>310201</v>
      </c>
      <c r="C1188" s="349" t="s">
        <v>1597</v>
      </c>
      <c r="D1188" s="349" t="s">
        <v>1598</v>
      </c>
      <c r="E1188" s="349"/>
      <c r="F1188" s="350"/>
      <c r="G1188" s="350"/>
      <c r="H1188" s="216"/>
      <c r="I1188" s="350" t="s">
        <v>41</v>
      </c>
      <c r="J1188" s="351"/>
    </row>
    <row r="1189" s="18" customFormat="1" ht="24" spans="1:10">
      <c r="A1189" s="37" t="s">
        <v>21</v>
      </c>
      <c r="B1189" s="348">
        <v>310201001</v>
      </c>
      <c r="C1189" s="349" t="s">
        <v>1599</v>
      </c>
      <c r="D1189" s="349"/>
      <c r="E1189" s="349"/>
      <c r="F1189" s="350" t="s">
        <v>1600</v>
      </c>
      <c r="G1189" s="350">
        <v>28</v>
      </c>
      <c r="H1189" s="216"/>
      <c r="I1189" s="350" t="s">
        <v>34</v>
      </c>
      <c r="J1189" s="351"/>
    </row>
    <row r="1190" s="18" customFormat="1" ht="24" spans="1:10">
      <c r="A1190" s="37" t="s">
        <v>21</v>
      </c>
      <c r="B1190" s="348">
        <v>310201002</v>
      </c>
      <c r="C1190" s="349" t="s">
        <v>1601</v>
      </c>
      <c r="D1190" s="349"/>
      <c r="E1190" s="349"/>
      <c r="F1190" s="350" t="s">
        <v>1600</v>
      </c>
      <c r="G1190" s="350">
        <v>28</v>
      </c>
      <c r="H1190" s="216"/>
      <c r="I1190" s="350" t="s">
        <v>34</v>
      </c>
      <c r="J1190" s="351"/>
    </row>
    <row r="1191" s="18" customFormat="1" ht="24" spans="1:10">
      <c r="A1191" s="37" t="s">
        <v>21</v>
      </c>
      <c r="B1191" s="348">
        <v>310201003</v>
      </c>
      <c r="C1191" s="349" t="s">
        <v>1602</v>
      </c>
      <c r="D1191" s="349"/>
      <c r="E1191" s="349"/>
      <c r="F1191" s="350" t="s">
        <v>1600</v>
      </c>
      <c r="G1191" s="350">
        <v>28</v>
      </c>
      <c r="H1191" s="216"/>
      <c r="I1191" s="350" t="s">
        <v>34</v>
      </c>
      <c r="J1191" s="351"/>
    </row>
    <row r="1192" s="18" customFormat="1" ht="24" spans="1:10">
      <c r="A1192" s="37" t="s">
        <v>21</v>
      </c>
      <c r="B1192" s="348">
        <v>310201004</v>
      </c>
      <c r="C1192" s="349" t="s">
        <v>1603</v>
      </c>
      <c r="D1192" s="349" t="s">
        <v>1604</v>
      </c>
      <c r="E1192" s="349"/>
      <c r="F1192" s="350" t="s">
        <v>1600</v>
      </c>
      <c r="G1192" s="350">
        <v>63</v>
      </c>
      <c r="H1192" s="216"/>
      <c r="I1192" s="350" t="s">
        <v>34</v>
      </c>
      <c r="J1192" s="351"/>
    </row>
    <row r="1193" s="18" customFormat="1" ht="24" spans="1:10">
      <c r="A1193" s="37" t="s">
        <v>21</v>
      </c>
      <c r="B1193" s="348">
        <v>310201005</v>
      </c>
      <c r="C1193" s="349" t="s">
        <v>1605</v>
      </c>
      <c r="D1193" s="349" t="s">
        <v>1606</v>
      </c>
      <c r="E1193" s="349"/>
      <c r="F1193" s="350" t="s">
        <v>1600</v>
      </c>
      <c r="G1193" s="350">
        <v>63</v>
      </c>
      <c r="H1193" s="216"/>
      <c r="I1193" s="350" t="s">
        <v>34</v>
      </c>
      <c r="J1193" s="351"/>
    </row>
    <row r="1194" s="18" customFormat="1" ht="12.75" spans="1:10">
      <c r="A1194" s="37" t="s">
        <v>21</v>
      </c>
      <c r="B1194" s="348">
        <v>310201006</v>
      </c>
      <c r="C1194" s="349" t="s">
        <v>1607</v>
      </c>
      <c r="D1194" s="349"/>
      <c r="E1194" s="349"/>
      <c r="F1194" s="350" t="s">
        <v>1600</v>
      </c>
      <c r="G1194" s="350">
        <v>28</v>
      </c>
      <c r="H1194" s="216"/>
      <c r="I1194" s="350" t="s">
        <v>34</v>
      </c>
      <c r="J1194" s="351"/>
    </row>
    <row r="1195" s="18" customFormat="1" ht="24" spans="1:10">
      <c r="A1195" s="37" t="s">
        <v>21</v>
      </c>
      <c r="B1195" s="348">
        <v>310201007</v>
      </c>
      <c r="C1195" s="349" t="s">
        <v>1608</v>
      </c>
      <c r="D1195" s="349"/>
      <c r="E1195" s="349"/>
      <c r="F1195" s="350" t="s">
        <v>1600</v>
      </c>
      <c r="G1195" s="350">
        <v>28</v>
      </c>
      <c r="H1195" s="216"/>
      <c r="I1195" s="350" t="s">
        <v>34</v>
      </c>
      <c r="J1195" s="351"/>
    </row>
    <row r="1196" s="18" customFormat="1" ht="12.75" spans="1:10">
      <c r="A1196" s="37"/>
      <c r="B1196" s="348">
        <v>310202</v>
      </c>
      <c r="C1196" s="349" t="s">
        <v>1609</v>
      </c>
      <c r="D1196" s="349"/>
      <c r="E1196" s="349"/>
      <c r="F1196" s="350"/>
      <c r="G1196" s="350"/>
      <c r="H1196" s="216"/>
      <c r="I1196" s="350" t="s">
        <v>41</v>
      </c>
      <c r="J1196" s="351"/>
    </row>
    <row r="1197" s="18" customFormat="1" ht="12.75" spans="1:10">
      <c r="A1197" s="37" t="s">
        <v>21</v>
      </c>
      <c r="B1197" s="348">
        <v>310202001</v>
      </c>
      <c r="C1197" s="349" t="s">
        <v>1610</v>
      </c>
      <c r="D1197" s="349" t="s">
        <v>1611</v>
      </c>
      <c r="E1197" s="349"/>
      <c r="F1197" s="350" t="s">
        <v>1600</v>
      </c>
      <c r="G1197" s="350">
        <v>28</v>
      </c>
      <c r="H1197" s="216"/>
      <c r="I1197" s="350" t="s">
        <v>34</v>
      </c>
      <c r="J1197" s="351"/>
    </row>
    <row r="1198" s="18" customFormat="1" ht="12.75" spans="1:10">
      <c r="A1198" s="37" t="s">
        <v>21</v>
      </c>
      <c r="B1198" s="348">
        <v>310202002</v>
      </c>
      <c r="C1198" s="349" t="s">
        <v>1612</v>
      </c>
      <c r="D1198" s="349" t="s">
        <v>1613</v>
      </c>
      <c r="E1198" s="349"/>
      <c r="F1198" s="350" t="s">
        <v>1600</v>
      </c>
      <c r="G1198" s="350">
        <v>28</v>
      </c>
      <c r="H1198" s="216"/>
      <c r="I1198" s="350" t="s">
        <v>34</v>
      </c>
      <c r="J1198" s="351"/>
    </row>
    <row r="1199" s="18" customFormat="1" ht="12.75" spans="1:10">
      <c r="A1199" s="37"/>
      <c r="B1199" s="348">
        <v>310203</v>
      </c>
      <c r="C1199" s="349" t="s">
        <v>1614</v>
      </c>
      <c r="D1199" s="349"/>
      <c r="E1199" s="349"/>
      <c r="F1199" s="350"/>
      <c r="G1199" s="350"/>
      <c r="H1199" s="216"/>
      <c r="I1199" s="350" t="s">
        <v>41</v>
      </c>
      <c r="J1199" s="351"/>
    </row>
    <row r="1200" s="18" customFormat="1" ht="48" spans="1:10">
      <c r="A1200" s="37" t="s">
        <v>21</v>
      </c>
      <c r="B1200" s="348">
        <v>310203001</v>
      </c>
      <c r="C1200" s="349" t="s">
        <v>1615</v>
      </c>
      <c r="D1200" s="349" t="s">
        <v>1616</v>
      </c>
      <c r="E1200" s="349"/>
      <c r="F1200" s="350" t="s">
        <v>1600</v>
      </c>
      <c r="G1200" s="350">
        <v>63</v>
      </c>
      <c r="H1200" s="216"/>
      <c r="I1200" s="350" t="s">
        <v>34</v>
      </c>
      <c r="J1200" s="351"/>
    </row>
    <row r="1201" s="18" customFormat="1" ht="72" spans="1:10">
      <c r="A1201" s="37" t="s">
        <v>21</v>
      </c>
      <c r="B1201" s="348">
        <v>310203002</v>
      </c>
      <c r="C1201" s="349" t="s">
        <v>1617</v>
      </c>
      <c r="D1201" s="349" t="s">
        <v>1618</v>
      </c>
      <c r="E1201" s="349"/>
      <c r="F1201" s="350" t="s">
        <v>1600</v>
      </c>
      <c r="G1201" s="350">
        <v>42</v>
      </c>
      <c r="H1201" s="216"/>
      <c r="I1201" s="350" t="s">
        <v>34</v>
      </c>
      <c r="J1201" s="351"/>
    </row>
    <row r="1202" s="18" customFormat="1" ht="36" spans="1:10">
      <c r="A1202" s="37" t="s">
        <v>21</v>
      </c>
      <c r="B1202" s="348">
        <v>310203003</v>
      </c>
      <c r="C1202" s="349" t="s">
        <v>1619</v>
      </c>
      <c r="D1202" s="349" t="s">
        <v>1620</v>
      </c>
      <c r="E1202" s="349"/>
      <c r="F1202" s="350" t="s">
        <v>1600</v>
      </c>
      <c r="G1202" s="350">
        <v>42</v>
      </c>
      <c r="H1202" s="216"/>
      <c r="I1202" s="350" t="s">
        <v>34</v>
      </c>
      <c r="J1202" s="351"/>
    </row>
    <row r="1203" s="18" customFormat="1" ht="24" spans="1:10">
      <c r="A1203" s="37" t="s">
        <v>21</v>
      </c>
      <c r="B1203" s="348">
        <v>310203004</v>
      </c>
      <c r="C1203" s="349" t="s">
        <v>1621</v>
      </c>
      <c r="D1203" s="349" t="s">
        <v>1622</v>
      </c>
      <c r="E1203" s="349"/>
      <c r="F1203" s="350" t="s">
        <v>1600</v>
      </c>
      <c r="G1203" s="350">
        <v>42</v>
      </c>
      <c r="H1203" s="216"/>
      <c r="I1203" s="350" t="s">
        <v>34</v>
      </c>
      <c r="J1203" s="351"/>
    </row>
    <row r="1204" s="18" customFormat="1" ht="24" spans="1:10">
      <c r="A1204" s="37" t="s">
        <v>21</v>
      </c>
      <c r="B1204" s="348">
        <v>310203005</v>
      </c>
      <c r="C1204" s="349" t="s">
        <v>1623</v>
      </c>
      <c r="D1204" s="349" t="s">
        <v>1624</v>
      </c>
      <c r="E1204" s="349"/>
      <c r="F1204" s="350" t="s">
        <v>1600</v>
      </c>
      <c r="G1204" s="350">
        <v>42</v>
      </c>
      <c r="H1204" s="216"/>
      <c r="I1204" s="350" t="s">
        <v>34</v>
      </c>
      <c r="J1204" s="351"/>
    </row>
    <row r="1205" s="18" customFormat="1" ht="12.75" spans="1:10">
      <c r="A1205" s="37"/>
      <c r="B1205" s="348">
        <v>310204</v>
      </c>
      <c r="C1205" s="349" t="s">
        <v>1625</v>
      </c>
      <c r="D1205" s="349"/>
      <c r="E1205" s="349"/>
      <c r="F1205" s="350"/>
      <c r="G1205" s="350"/>
      <c r="H1205" s="216"/>
      <c r="I1205" s="350" t="s">
        <v>41</v>
      </c>
      <c r="J1205" s="351"/>
    </row>
    <row r="1206" s="18" customFormat="1" ht="24" spans="1:10">
      <c r="A1206" s="37" t="s">
        <v>21</v>
      </c>
      <c r="B1206" s="348">
        <v>310204001</v>
      </c>
      <c r="C1206" s="349" t="s">
        <v>1626</v>
      </c>
      <c r="D1206" s="349" t="s">
        <v>1627</v>
      </c>
      <c r="E1206" s="349"/>
      <c r="F1206" s="350" t="s">
        <v>1600</v>
      </c>
      <c r="G1206" s="350">
        <v>35</v>
      </c>
      <c r="H1206" s="216"/>
      <c r="I1206" s="350" t="s">
        <v>34</v>
      </c>
      <c r="J1206" s="351"/>
    </row>
    <row r="1207" s="18" customFormat="1" ht="24" spans="1:10">
      <c r="A1207" s="37" t="s">
        <v>21</v>
      </c>
      <c r="B1207" s="348">
        <v>310204002</v>
      </c>
      <c r="C1207" s="349" t="s">
        <v>1628</v>
      </c>
      <c r="D1207" s="349" t="s">
        <v>1629</v>
      </c>
      <c r="E1207" s="349"/>
      <c r="F1207" s="350" t="s">
        <v>1600</v>
      </c>
      <c r="G1207" s="350">
        <v>35</v>
      </c>
      <c r="H1207" s="216"/>
      <c r="I1207" s="350" t="s">
        <v>34</v>
      </c>
      <c r="J1207" s="351"/>
    </row>
    <row r="1208" s="18" customFormat="1" ht="36" spans="1:10">
      <c r="A1208" s="37" t="s">
        <v>21</v>
      </c>
      <c r="B1208" s="348">
        <v>310204003</v>
      </c>
      <c r="C1208" s="349" t="s">
        <v>1630</v>
      </c>
      <c r="D1208" s="349" t="s">
        <v>1631</v>
      </c>
      <c r="E1208" s="349"/>
      <c r="F1208" s="350" t="s">
        <v>1600</v>
      </c>
      <c r="G1208" s="350">
        <v>35</v>
      </c>
      <c r="H1208" s="216"/>
      <c r="I1208" s="350" t="s">
        <v>34</v>
      </c>
      <c r="J1208" s="351"/>
    </row>
    <row r="1209" s="18" customFormat="1" ht="36" spans="1:10">
      <c r="A1209" s="37" t="s">
        <v>21</v>
      </c>
      <c r="B1209" s="348">
        <v>310204004</v>
      </c>
      <c r="C1209" s="349" t="s">
        <v>1632</v>
      </c>
      <c r="D1209" s="349" t="s">
        <v>1633</v>
      </c>
      <c r="E1209" s="349"/>
      <c r="F1209" s="350" t="s">
        <v>1600</v>
      </c>
      <c r="G1209" s="350">
        <v>35</v>
      </c>
      <c r="H1209" s="216"/>
      <c r="I1209" s="350" t="s">
        <v>34</v>
      </c>
      <c r="J1209" s="351"/>
    </row>
    <row r="1210" s="18" customFormat="1" ht="12.75" spans="1:10">
      <c r="A1210" s="37" t="s">
        <v>21</v>
      </c>
      <c r="B1210" s="348">
        <v>310204005</v>
      </c>
      <c r="C1210" s="349" t="s">
        <v>1634</v>
      </c>
      <c r="D1210" s="349" t="s">
        <v>1635</v>
      </c>
      <c r="E1210" s="349"/>
      <c r="F1210" s="350" t="s">
        <v>1600</v>
      </c>
      <c r="G1210" s="350">
        <v>35</v>
      </c>
      <c r="H1210" s="216"/>
      <c r="I1210" s="350" t="s">
        <v>34</v>
      </c>
      <c r="J1210" s="351"/>
    </row>
    <row r="1211" s="18" customFormat="1" ht="12.75" spans="1:10">
      <c r="A1211" s="37" t="s">
        <v>21</v>
      </c>
      <c r="B1211" s="348">
        <v>310204006</v>
      </c>
      <c r="C1211" s="349" t="s">
        <v>1636</v>
      </c>
      <c r="D1211" s="349" t="s">
        <v>1637</v>
      </c>
      <c r="E1211" s="349"/>
      <c r="F1211" s="350" t="s">
        <v>1600</v>
      </c>
      <c r="G1211" s="350">
        <v>35</v>
      </c>
      <c r="H1211" s="216"/>
      <c r="I1211" s="350" t="s">
        <v>34</v>
      </c>
      <c r="J1211" s="351"/>
    </row>
    <row r="1212" s="18" customFormat="1" ht="12.75" spans="1:10">
      <c r="A1212" s="37"/>
      <c r="B1212" s="348">
        <v>310205</v>
      </c>
      <c r="C1212" s="349" t="s">
        <v>1638</v>
      </c>
      <c r="D1212" s="349"/>
      <c r="E1212" s="349"/>
      <c r="F1212" s="350"/>
      <c r="G1212" s="350"/>
      <c r="H1212" s="216"/>
      <c r="I1212" s="350" t="s">
        <v>41</v>
      </c>
      <c r="J1212" s="351"/>
    </row>
    <row r="1213" s="18" customFormat="1" ht="12.75" spans="1:10">
      <c r="A1213" s="37" t="s">
        <v>21</v>
      </c>
      <c r="B1213" s="348">
        <v>310205001</v>
      </c>
      <c r="C1213" s="349" t="s">
        <v>1639</v>
      </c>
      <c r="D1213" s="349" t="s">
        <v>1640</v>
      </c>
      <c r="E1213" s="349"/>
      <c r="F1213" s="350" t="s">
        <v>1600</v>
      </c>
      <c r="G1213" s="350">
        <v>25</v>
      </c>
      <c r="H1213" s="216"/>
      <c r="I1213" s="350" t="s">
        <v>50</v>
      </c>
      <c r="J1213" s="351"/>
    </row>
    <row r="1214" s="18" customFormat="1" ht="12.75" spans="1:10">
      <c r="A1214" s="37" t="s">
        <v>21</v>
      </c>
      <c r="B1214" s="348">
        <v>310205002</v>
      </c>
      <c r="C1214" s="349" t="s">
        <v>1641</v>
      </c>
      <c r="D1214" s="349" t="s">
        <v>1642</v>
      </c>
      <c r="E1214" s="349"/>
      <c r="F1214" s="350" t="s">
        <v>1600</v>
      </c>
      <c r="G1214" s="350">
        <v>20</v>
      </c>
      <c r="H1214" s="216"/>
      <c r="I1214" s="350" t="s">
        <v>50</v>
      </c>
      <c r="J1214" s="351"/>
    </row>
    <row r="1215" s="18" customFormat="1" ht="12.75" spans="1:10">
      <c r="A1215" s="37" t="s">
        <v>21</v>
      </c>
      <c r="B1215" s="348">
        <v>310205003</v>
      </c>
      <c r="C1215" s="349" t="s">
        <v>1643</v>
      </c>
      <c r="D1215" s="349" t="s">
        <v>1644</v>
      </c>
      <c r="E1215" s="349"/>
      <c r="F1215" s="350" t="s">
        <v>1600</v>
      </c>
      <c r="G1215" s="350">
        <v>25</v>
      </c>
      <c r="H1215" s="216"/>
      <c r="I1215" s="350" t="s">
        <v>50</v>
      </c>
      <c r="J1215" s="351"/>
    </row>
    <row r="1216" s="18" customFormat="1" ht="36" spans="1:10">
      <c r="A1216" s="37" t="s">
        <v>21</v>
      </c>
      <c r="B1216" s="348">
        <v>310205004</v>
      </c>
      <c r="C1216" s="349" t="s">
        <v>1645</v>
      </c>
      <c r="D1216" s="349" t="s">
        <v>1646</v>
      </c>
      <c r="E1216" s="349"/>
      <c r="F1216" s="350" t="s">
        <v>1600</v>
      </c>
      <c r="G1216" s="350">
        <v>63</v>
      </c>
      <c r="H1216" s="216"/>
      <c r="I1216" s="350" t="s">
        <v>34</v>
      </c>
      <c r="J1216" s="351"/>
    </row>
    <row r="1217" s="18" customFormat="1" ht="12.75" spans="1:10">
      <c r="A1217" s="37" t="s">
        <v>21</v>
      </c>
      <c r="B1217" s="348">
        <v>310205005</v>
      </c>
      <c r="C1217" s="349" t="s">
        <v>1647</v>
      </c>
      <c r="D1217" s="349" t="s">
        <v>1648</v>
      </c>
      <c r="E1217" s="349"/>
      <c r="F1217" s="350" t="s">
        <v>1600</v>
      </c>
      <c r="G1217" s="350">
        <v>63</v>
      </c>
      <c r="H1217" s="216"/>
      <c r="I1217" s="350" t="s">
        <v>34</v>
      </c>
      <c r="J1217" s="351"/>
    </row>
    <row r="1218" s="18" customFormat="1" ht="12.75" spans="1:10">
      <c r="A1218" s="37" t="s">
        <v>21</v>
      </c>
      <c r="B1218" s="348">
        <v>310205006</v>
      </c>
      <c r="C1218" s="349" t="s">
        <v>1649</v>
      </c>
      <c r="D1218" s="349" t="s">
        <v>1650</v>
      </c>
      <c r="E1218" s="349"/>
      <c r="F1218" s="350" t="s">
        <v>1600</v>
      </c>
      <c r="G1218" s="350">
        <v>17</v>
      </c>
      <c r="H1218" s="216"/>
      <c r="I1218" s="350" t="s">
        <v>50</v>
      </c>
      <c r="J1218" s="351"/>
    </row>
    <row r="1219" s="18" customFormat="1" ht="24" spans="1:10">
      <c r="A1219" s="37" t="s">
        <v>21</v>
      </c>
      <c r="B1219" s="348">
        <v>310205007</v>
      </c>
      <c r="C1219" s="349" t="s">
        <v>1651</v>
      </c>
      <c r="D1219" s="349" t="s">
        <v>1652</v>
      </c>
      <c r="E1219" s="349"/>
      <c r="F1219" s="350" t="s">
        <v>1600</v>
      </c>
      <c r="G1219" s="350">
        <v>28</v>
      </c>
      <c r="H1219" s="216"/>
      <c r="I1219" s="350" t="s">
        <v>34</v>
      </c>
      <c r="J1219" s="351"/>
    </row>
    <row r="1220" s="18" customFormat="1" ht="12.75" spans="1:10">
      <c r="A1220" s="37" t="s">
        <v>21</v>
      </c>
      <c r="B1220" s="348">
        <v>310205008</v>
      </c>
      <c r="C1220" s="362" t="s">
        <v>1653</v>
      </c>
      <c r="D1220" s="362" t="s">
        <v>1654</v>
      </c>
      <c r="E1220" s="362"/>
      <c r="F1220" s="348" t="s">
        <v>1600</v>
      </c>
      <c r="G1220" s="350">
        <v>5</v>
      </c>
      <c r="H1220" s="216" t="s">
        <v>1655</v>
      </c>
      <c r="I1220" s="350" t="s">
        <v>50</v>
      </c>
      <c r="J1220" s="351"/>
    </row>
    <row r="1221" s="18" customFormat="1" ht="12.75" spans="1:10">
      <c r="A1221" s="37" t="s">
        <v>21</v>
      </c>
      <c r="B1221" s="348">
        <v>310205010</v>
      </c>
      <c r="C1221" s="349" t="s">
        <v>1656</v>
      </c>
      <c r="D1221" s="349"/>
      <c r="E1221" s="349"/>
      <c r="F1221" s="350" t="s">
        <v>228</v>
      </c>
      <c r="G1221" s="350">
        <v>25</v>
      </c>
      <c r="H1221" s="216"/>
      <c r="I1221" s="350" t="s">
        <v>50</v>
      </c>
      <c r="J1221" s="351"/>
    </row>
    <row r="1222" s="18" customFormat="1" ht="48" spans="1:10">
      <c r="A1222" s="69" t="s">
        <v>21</v>
      </c>
      <c r="B1222" s="357">
        <v>310205011</v>
      </c>
      <c r="C1222" s="223" t="s">
        <v>1657</v>
      </c>
      <c r="D1222" s="36" t="s">
        <v>1658</v>
      </c>
      <c r="E1222" s="36"/>
      <c r="F1222" s="34" t="s">
        <v>49</v>
      </c>
      <c r="G1222" s="350">
        <v>50</v>
      </c>
      <c r="H1222" s="216"/>
      <c r="I1222" s="132" t="s">
        <v>24</v>
      </c>
      <c r="J1222" s="131"/>
    </row>
    <row r="1223" s="18" customFormat="1" ht="48" spans="1:10">
      <c r="A1223" s="190" t="s">
        <v>21</v>
      </c>
      <c r="B1223" s="357">
        <v>310205012</v>
      </c>
      <c r="C1223" s="223" t="s">
        <v>1659</v>
      </c>
      <c r="D1223" s="370" t="s">
        <v>1660</v>
      </c>
      <c r="E1223" s="223" t="s">
        <v>1661</v>
      </c>
      <c r="F1223" s="69" t="s">
        <v>152</v>
      </c>
      <c r="G1223" s="350">
        <v>20</v>
      </c>
      <c r="H1223" s="216" t="s">
        <v>1662</v>
      </c>
      <c r="I1223" s="34" t="s">
        <v>34</v>
      </c>
      <c r="J1223" s="34"/>
    </row>
    <row r="1224" s="18" customFormat="1" ht="12.75" spans="1:10">
      <c r="A1224" s="37"/>
      <c r="B1224" s="348">
        <v>310206</v>
      </c>
      <c r="C1224" s="349" t="s">
        <v>1663</v>
      </c>
      <c r="D1224" s="349"/>
      <c r="E1224" s="349"/>
      <c r="F1224" s="350"/>
      <c r="G1224" s="350"/>
      <c r="H1224" s="216"/>
      <c r="I1224" s="350" t="s">
        <v>41</v>
      </c>
      <c r="J1224" s="351"/>
    </row>
    <row r="1225" s="18" customFormat="1" ht="24" spans="1:10">
      <c r="A1225" s="37" t="s">
        <v>21</v>
      </c>
      <c r="B1225" s="348">
        <v>310206001</v>
      </c>
      <c r="C1225" s="349" t="s">
        <v>1664</v>
      </c>
      <c r="D1225" s="349" t="s">
        <v>1665</v>
      </c>
      <c r="E1225" s="349"/>
      <c r="F1225" s="350" t="s">
        <v>1600</v>
      </c>
      <c r="G1225" s="350">
        <v>65</v>
      </c>
      <c r="H1225" s="216" t="s">
        <v>1666</v>
      </c>
      <c r="I1225" s="350" t="s">
        <v>34</v>
      </c>
      <c r="J1225" s="351"/>
    </row>
    <row r="1226" s="18" customFormat="1" ht="36" spans="1:10">
      <c r="A1226" s="37" t="s">
        <v>21</v>
      </c>
      <c r="B1226" s="348">
        <v>310206002</v>
      </c>
      <c r="C1226" s="349" t="s">
        <v>1667</v>
      </c>
      <c r="D1226" s="349" t="s">
        <v>1668</v>
      </c>
      <c r="E1226" s="349"/>
      <c r="F1226" s="350" t="s">
        <v>1600</v>
      </c>
      <c r="G1226" s="350">
        <v>101</v>
      </c>
      <c r="H1226" s="216"/>
      <c r="I1226" s="350" t="s">
        <v>34</v>
      </c>
      <c r="J1226" s="351"/>
    </row>
    <row r="1227" s="18" customFormat="1" ht="12.75" spans="1:10">
      <c r="A1227" s="37" t="s">
        <v>21</v>
      </c>
      <c r="B1227" s="348">
        <v>310206003</v>
      </c>
      <c r="C1227" s="349" t="s">
        <v>1669</v>
      </c>
      <c r="D1227" s="349" t="s">
        <v>1670</v>
      </c>
      <c r="E1227" s="349"/>
      <c r="F1227" s="350" t="s">
        <v>1600</v>
      </c>
      <c r="G1227" s="350">
        <v>34</v>
      </c>
      <c r="H1227" s="216"/>
      <c r="I1227" s="350" t="s">
        <v>50</v>
      </c>
      <c r="J1227" s="351"/>
    </row>
    <row r="1228" s="18" customFormat="1" ht="36" spans="1:10">
      <c r="A1228" s="37" t="s">
        <v>21</v>
      </c>
      <c r="B1228" s="348">
        <v>310206004</v>
      </c>
      <c r="C1228" s="349" t="s">
        <v>1671</v>
      </c>
      <c r="D1228" s="349" t="s">
        <v>1672</v>
      </c>
      <c r="E1228" s="349"/>
      <c r="F1228" s="350" t="s">
        <v>1600</v>
      </c>
      <c r="G1228" s="350">
        <v>84</v>
      </c>
      <c r="H1228" s="216"/>
      <c r="I1228" s="350" t="s">
        <v>34</v>
      </c>
      <c r="J1228" s="351"/>
    </row>
    <row r="1229" s="18" customFormat="1" ht="24" spans="1:10">
      <c r="A1229" s="37" t="s">
        <v>21</v>
      </c>
      <c r="B1229" s="348">
        <v>310206005</v>
      </c>
      <c r="C1229" s="349" t="s">
        <v>1673</v>
      </c>
      <c r="D1229" s="349" t="s">
        <v>1674</v>
      </c>
      <c r="E1229" s="349"/>
      <c r="F1229" s="350" t="s">
        <v>1600</v>
      </c>
      <c r="G1229" s="350">
        <v>59.6</v>
      </c>
      <c r="H1229" s="216"/>
      <c r="I1229" s="350" t="s">
        <v>34</v>
      </c>
      <c r="J1229" s="351"/>
    </row>
    <row r="1230" s="18" customFormat="1" ht="24" spans="1:10">
      <c r="A1230" s="37" t="s">
        <v>21</v>
      </c>
      <c r="B1230" s="348">
        <v>310206006</v>
      </c>
      <c r="C1230" s="349" t="s">
        <v>1675</v>
      </c>
      <c r="D1230" s="349" t="s">
        <v>1676</v>
      </c>
      <c r="E1230" s="349"/>
      <c r="F1230" s="350" t="s">
        <v>1600</v>
      </c>
      <c r="G1230" s="350">
        <v>33.1</v>
      </c>
      <c r="H1230" s="216"/>
      <c r="I1230" s="350" t="s">
        <v>34</v>
      </c>
      <c r="J1230" s="351"/>
    </row>
    <row r="1231" s="18" customFormat="1" ht="12.75" spans="1:10">
      <c r="A1231" s="37" t="s">
        <v>21</v>
      </c>
      <c r="B1231" s="348">
        <v>310206007</v>
      </c>
      <c r="C1231" s="349" t="s">
        <v>1677</v>
      </c>
      <c r="D1231" s="349" t="s">
        <v>1678</v>
      </c>
      <c r="E1231" s="349"/>
      <c r="F1231" s="350" t="s">
        <v>1600</v>
      </c>
      <c r="G1231" s="350">
        <v>27</v>
      </c>
      <c r="H1231" s="216"/>
      <c r="I1231" s="350" t="s">
        <v>50</v>
      </c>
      <c r="J1231" s="351"/>
    </row>
    <row r="1232" s="18" customFormat="1" ht="12.75" spans="1:10">
      <c r="A1232" s="37" t="s">
        <v>21</v>
      </c>
      <c r="B1232" s="348">
        <v>310206008</v>
      </c>
      <c r="C1232" s="349" t="s">
        <v>1679</v>
      </c>
      <c r="D1232" s="349" t="s">
        <v>1680</v>
      </c>
      <c r="E1232" s="349"/>
      <c r="F1232" s="350" t="s">
        <v>1600</v>
      </c>
      <c r="G1232" s="350">
        <v>27</v>
      </c>
      <c r="H1232" s="216"/>
      <c r="I1232" s="350" t="s">
        <v>50</v>
      </c>
      <c r="J1232" s="351"/>
    </row>
    <row r="1233" s="18" customFormat="1" ht="12.75" spans="1:10">
      <c r="A1233" s="37" t="s">
        <v>21</v>
      </c>
      <c r="B1233" s="348">
        <v>310206009</v>
      </c>
      <c r="C1233" s="349" t="s">
        <v>1681</v>
      </c>
      <c r="D1233" s="349" t="s">
        <v>1682</v>
      </c>
      <c r="E1233" s="349"/>
      <c r="F1233" s="350" t="s">
        <v>1600</v>
      </c>
      <c r="G1233" s="350">
        <v>43</v>
      </c>
      <c r="H1233" s="216"/>
      <c r="I1233" s="350" t="s">
        <v>50</v>
      </c>
      <c r="J1233" s="351"/>
    </row>
    <row r="1234" s="18" customFormat="1" ht="12.75" spans="1:10">
      <c r="A1234" s="37" t="s">
        <v>21</v>
      </c>
      <c r="B1234" s="348">
        <v>310206010</v>
      </c>
      <c r="C1234" s="349" t="s">
        <v>1683</v>
      </c>
      <c r="D1234" s="349" t="s">
        <v>1684</v>
      </c>
      <c r="E1234" s="349"/>
      <c r="F1234" s="350" t="s">
        <v>1600</v>
      </c>
      <c r="G1234" s="350">
        <v>28</v>
      </c>
      <c r="H1234" s="216"/>
      <c r="I1234" s="350" t="s">
        <v>34</v>
      </c>
      <c r="J1234" s="351"/>
    </row>
    <row r="1235" s="18" customFormat="1" ht="12.75" spans="1:10">
      <c r="A1235" s="37" t="s">
        <v>21</v>
      </c>
      <c r="B1235" s="348">
        <v>310206011</v>
      </c>
      <c r="C1235" s="349" t="s">
        <v>1685</v>
      </c>
      <c r="D1235" s="349" t="s">
        <v>1682</v>
      </c>
      <c r="E1235" s="349"/>
      <c r="F1235" s="350" t="s">
        <v>1600</v>
      </c>
      <c r="G1235" s="350">
        <v>28</v>
      </c>
      <c r="H1235" s="216"/>
      <c r="I1235" s="350" t="s">
        <v>34</v>
      </c>
      <c r="J1235" s="351"/>
    </row>
    <row r="1236" s="18" customFormat="1" ht="12.75" spans="1:10">
      <c r="A1236" s="37" t="s">
        <v>21</v>
      </c>
      <c r="B1236" s="348">
        <v>310206012</v>
      </c>
      <c r="C1236" s="349" t="s">
        <v>1686</v>
      </c>
      <c r="D1236" s="349" t="s">
        <v>1687</v>
      </c>
      <c r="E1236" s="349"/>
      <c r="F1236" s="350" t="s">
        <v>1600</v>
      </c>
      <c r="G1236" s="350">
        <v>185</v>
      </c>
      <c r="H1236" s="216"/>
      <c r="I1236" s="350" t="s">
        <v>34</v>
      </c>
      <c r="J1236" s="351"/>
    </row>
    <row r="1237" s="18" customFormat="1" ht="12.75" spans="1:10">
      <c r="A1237" s="37"/>
      <c r="B1237" s="348">
        <v>310207</v>
      </c>
      <c r="C1237" s="349" t="s">
        <v>1688</v>
      </c>
      <c r="D1237" s="349"/>
      <c r="E1237" s="349"/>
      <c r="F1237" s="350"/>
      <c r="G1237" s="350"/>
      <c r="H1237" s="216"/>
      <c r="I1237" s="350" t="s">
        <v>41</v>
      </c>
      <c r="J1237" s="351"/>
    </row>
    <row r="1238" s="18" customFormat="1" ht="24" spans="1:10">
      <c r="A1238" s="37" t="s">
        <v>21</v>
      </c>
      <c r="B1238" s="348">
        <v>310207001</v>
      </c>
      <c r="C1238" s="349" t="s">
        <v>1689</v>
      </c>
      <c r="D1238" s="349" t="s">
        <v>1690</v>
      </c>
      <c r="E1238" s="349"/>
      <c r="F1238" s="350" t="s">
        <v>1600</v>
      </c>
      <c r="G1238" s="350">
        <v>36</v>
      </c>
      <c r="H1238" s="216"/>
      <c r="I1238" s="350" t="s">
        <v>50</v>
      </c>
      <c r="J1238" s="351"/>
    </row>
    <row r="1239" s="18" customFormat="1" ht="36" spans="1:10">
      <c r="A1239" s="37" t="s">
        <v>21</v>
      </c>
      <c r="B1239" s="348">
        <v>310207002</v>
      </c>
      <c r="C1239" s="349" t="s">
        <v>1691</v>
      </c>
      <c r="D1239" s="349" t="s">
        <v>1692</v>
      </c>
      <c r="E1239" s="349"/>
      <c r="F1239" s="350" t="s">
        <v>1600</v>
      </c>
      <c r="G1239" s="350">
        <v>36</v>
      </c>
      <c r="H1239" s="216"/>
      <c r="I1239" s="350" t="s">
        <v>50</v>
      </c>
      <c r="J1239" s="351"/>
    </row>
    <row r="1240" s="18" customFormat="1" ht="24" spans="1:10">
      <c r="A1240" s="37" t="s">
        <v>21</v>
      </c>
      <c r="B1240" s="348">
        <v>310207003</v>
      </c>
      <c r="C1240" s="349" t="s">
        <v>1693</v>
      </c>
      <c r="D1240" s="349" t="s">
        <v>1694</v>
      </c>
      <c r="E1240" s="349"/>
      <c r="F1240" s="350" t="s">
        <v>1600</v>
      </c>
      <c r="G1240" s="350">
        <v>36</v>
      </c>
      <c r="H1240" s="216"/>
      <c r="I1240" s="350" t="s">
        <v>50</v>
      </c>
      <c r="J1240" s="351"/>
    </row>
    <row r="1241" s="18" customFormat="1" ht="12.75" spans="1:10">
      <c r="A1241" s="37" t="s">
        <v>21</v>
      </c>
      <c r="B1241" s="348">
        <v>310207004</v>
      </c>
      <c r="C1241" s="349" t="s">
        <v>1695</v>
      </c>
      <c r="D1241" s="349" t="s">
        <v>1696</v>
      </c>
      <c r="E1241" s="349"/>
      <c r="F1241" s="350" t="s">
        <v>1600</v>
      </c>
      <c r="G1241" s="350">
        <v>36</v>
      </c>
      <c r="H1241" s="216"/>
      <c r="I1241" s="350" t="s">
        <v>50</v>
      </c>
      <c r="J1241" s="351"/>
    </row>
    <row r="1242" s="18" customFormat="1" ht="12.75" spans="1:10">
      <c r="A1242" s="37" t="s">
        <v>21</v>
      </c>
      <c r="B1242" s="348">
        <v>310207005</v>
      </c>
      <c r="C1242" s="349" t="s">
        <v>1697</v>
      </c>
      <c r="D1242" s="349" t="s">
        <v>1698</v>
      </c>
      <c r="E1242" s="349"/>
      <c r="F1242" s="350" t="s">
        <v>1600</v>
      </c>
      <c r="G1242" s="350">
        <v>36</v>
      </c>
      <c r="H1242" s="216"/>
      <c r="I1242" s="350" t="s">
        <v>50</v>
      </c>
      <c r="J1242" s="351"/>
    </row>
    <row r="1243" s="18" customFormat="1" ht="12.75" spans="1:10">
      <c r="A1243" s="37" t="s">
        <v>21</v>
      </c>
      <c r="B1243" s="348">
        <v>310207006</v>
      </c>
      <c r="C1243" s="349" t="s">
        <v>1699</v>
      </c>
      <c r="D1243" s="349" t="s">
        <v>1698</v>
      </c>
      <c r="E1243" s="349"/>
      <c r="F1243" s="350" t="s">
        <v>1600</v>
      </c>
      <c r="G1243" s="350">
        <v>36</v>
      </c>
      <c r="H1243" s="216"/>
      <c r="I1243" s="350" t="s">
        <v>50</v>
      </c>
      <c r="J1243" s="351"/>
    </row>
    <row r="1244" s="18" customFormat="1" ht="12.75" spans="1:10">
      <c r="A1244" s="37"/>
      <c r="B1244" s="348">
        <v>310208</v>
      </c>
      <c r="C1244" s="349" t="s">
        <v>1700</v>
      </c>
      <c r="D1244" s="349"/>
      <c r="E1244" s="349"/>
      <c r="F1244" s="350"/>
      <c r="G1244" s="350"/>
      <c r="H1244" s="216"/>
      <c r="I1244" s="350" t="s">
        <v>41</v>
      </c>
      <c r="J1244" s="351"/>
    </row>
    <row r="1245" s="18" customFormat="1" ht="60" spans="1:10">
      <c r="A1245" s="190" t="s">
        <v>51</v>
      </c>
      <c r="B1245" s="357">
        <v>310208001</v>
      </c>
      <c r="C1245" s="223" t="s">
        <v>1701</v>
      </c>
      <c r="D1245" s="89" t="s">
        <v>1702</v>
      </c>
      <c r="E1245" s="36" t="s">
        <v>1703</v>
      </c>
      <c r="F1245" s="34" t="s">
        <v>152</v>
      </c>
      <c r="G1245" s="350">
        <v>40</v>
      </c>
      <c r="H1245" s="216" t="s">
        <v>41</v>
      </c>
      <c r="I1245" s="34" t="s">
        <v>34</v>
      </c>
      <c r="J1245" s="34"/>
    </row>
    <row r="1246" s="18" customFormat="1" ht="24" spans="1:10">
      <c r="A1246" s="37" t="s">
        <v>21</v>
      </c>
      <c r="B1246" s="348">
        <v>310208002</v>
      </c>
      <c r="C1246" s="349" t="s">
        <v>1704</v>
      </c>
      <c r="D1246" s="349" t="s">
        <v>1705</v>
      </c>
      <c r="E1246" s="349"/>
      <c r="F1246" s="350" t="s">
        <v>1600</v>
      </c>
      <c r="G1246" s="350">
        <v>268</v>
      </c>
      <c r="H1246" s="216"/>
      <c r="I1246" s="350" t="s">
        <v>34</v>
      </c>
      <c r="J1246" s="351"/>
    </row>
    <row r="1247" s="18" customFormat="1" ht="60" spans="1:10">
      <c r="A1247" s="37" t="s">
        <v>21</v>
      </c>
      <c r="B1247" s="348">
        <v>310208003</v>
      </c>
      <c r="C1247" s="349" t="s">
        <v>1706</v>
      </c>
      <c r="D1247" s="349" t="s">
        <v>1707</v>
      </c>
      <c r="E1247" s="349"/>
      <c r="F1247" s="350" t="s">
        <v>49</v>
      </c>
      <c r="G1247" s="350">
        <v>40</v>
      </c>
      <c r="H1247" s="216"/>
      <c r="I1247" s="350" t="s">
        <v>50</v>
      </c>
      <c r="J1247" s="351"/>
    </row>
    <row r="1248" s="18" customFormat="1" ht="12.75" spans="1:10">
      <c r="A1248" s="37"/>
      <c r="B1248" s="348">
        <v>3104</v>
      </c>
      <c r="C1248" s="349" t="s">
        <v>1708</v>
      </c>
      <c r="D1248" s="349"/>
      <c r="E1248" s="349"/>
      <c r="F1248" s="350"/>
      <c r="G1248" s="350"/>
      <c r="H1248" s="216"/>
      <c r="I1248" s="350" t="s">
        <v>41</v>
      </c>
      <c r="J1248" s="351"/>
    </row>
    <row r="1249" s="18" customFormat="1" ht="12.75" spans="1:10">
      <c r="A1249" s="37"/>
      <c r="B1249" s="348">
        <v>310401</v>
      </c>
      <c r="C1249" s="349" t="s">
        <v>1709</v>
      </c>
      <c r="D1249" s="349"/>
      <c r="E1249" s="349"/>
      <c r="F1249" s="350"/>
      <c r="G1249" s="350"/>
      <c r="H1249" s="216"/>
      <c r="I1249" s="350" t="s">
        <v>41</v>
      </c>
      <c r="J1249" s="351"/>
    </row>
    <row r="1250" s="18" customFormat="1" ht="12.75" spans="1:10">
      <c r="A1250" s="37" t="s">
        <v>21</v>
      </c>
      <c r="B1250" s="348">
        <v>310401032</v>
      </c>
      <c r="C1250" s="349" t="s">
        <v>1710</v>
      </c>
      <c r="D1250" s="349" t="s">
        <v>1711</v>
      </c>
      <c r="E1250" s="349"/>
      <c r="F1250" s="350" t="s">
        <v>49</v>
      </c>
      <c r="G1250" s="350">
        <v>7</v>
      </c>
      <c r="H1250" s="216"/>
      <c r="I1250" s="350" t="s">
        <v>50</v>
      </c>
      <c r="J1250" s="351"/>
    </row>
    <row r="1251" s="18" customFormat="1" ht="12.75" spans="1:10">
      <c r="A1251" s="37"/>
      <c r="B1251" s="348">
        <v>310402</v>
      </c>
      <c r="C1251" s="349" t="s">
        <v>1712</v>
      </c>
      <c r="D1251" s="349"/>
      <c r="E1251" s="349"/>
      <c r="F1251" s="350"/>
      <c r="G1251" s="350"/>
      <c r="H1251" s="216"/>
      <c r="I1251" s="350" t="s">
        <v>41</v>
      </c>
      <c r="J1251" s="351"/>
    </row>
    <row r="1252" s="18" customFormat="1" ht="12.75" spans="1:10">
      <c r="A1252" s="37" t="s">
        <v>21</v>
      </c>
      <c r="B1252" s="348">
        <v>310402006</v>
      </c>
      <c r="C1252" s="349" t="s">
        <v>1713</v>
      </c>
      <c r="D1252" s="349" t="s">
        <v>1714</v>
      </c>
      <c r="E1252" s="349"/>
      <c r="F1252" s="350" t="s">
        <v>49</v>
      </c>
      <c r="G1252" s="350">
        <v>28</v>
      </c>
      <c r="H1252" s="216"/>
      <c r="I1252" s="350" t="s">
        <v>50</v>
      </c>
      <c r="J1252" s="351"/>
    </row>
    <row r="1253" s="18" customFormat="1" ht="12.75" spans="1:10">
      <c r="A1253" s="37" t="s">
        <v>51</v>
      </c>
      <c r="B1253" s="348">
        <v>310402020</v>
      </c>
      <c r="C1253" s="349" t="s">
        <v>1715</v>
      </c>
      <c r="D1253" s="349"/>
      <c r="E1253" s="349"/>
      <c r="F1253" s="350" t="s">
        <v>49</v>
      </c>
      <c r="G1253" s="350">
        <v>12.2</v>
      </c>
      <c r="H1253" s="216"/>
      <c r="I1253" s="350" t="s">
        <v>50</v>
      </c>
      <c r="J1253" s="351"/>
    </row>
    <row r="1254" s="18" customFormat="1" ht="12.75" spans="1:10">
      <c r="A1254" s="37" t="s">
        <v>51</v>
      </c>
      <c r="B1254" s="348">
        <v>310402021</v>
      </c>
      <c r="C1254" s="349" t="s">
        <v>1716</v>
      </c>
      <c r="D1254" s="349"/>
      <c r="E1254" s="349"/>
      <c r="F1254" s="350" t="s">
        <v>49</v>
      </c>
      <c r="G1254" s="350">
        <v>16</v>
      </c>
      <c r="H1254" s="216"/>
      <c r="I1254" s="350" t="s">
        <v>50</v>
      </c>
      <c r="J1254" s="351"/>
    </row>
    <row r="1255" s="18" customFormat="1" ht="48" spans="1:10">
      <c r="A1255" s="37" t="s">
        <v>51</v>
      </c>
      <c r="B1255" s="348" t="s">
        <v>1717</v>
      </c>
      <c r="C1255" s="349" t="s">
        <v>1718</v>
      </c>
      <c r="D1255" s="349" t="s">
        <v>1719</v>
      </c>
      <c r="E1255" s="349" t="s">
        <v>1720</v>
      </c>
      <c r="F1255" s="350" t="s">
        <v>49</v>
      </c>
      <c r="G1255" s="350">
        <v>25.5</v>
      </c>
      <c r="H1255" s="216"/>
      <c r="I1255" s="350" t="s">
        <v>50</v>
      </c>
      <c r="J1255" s="351"/>
    </row>
    <row r="1256" s="18" customFormat="1" ht="24" spans="1:10">
      <c r="A1256" s="37" t="s">
        <v>51</v>
      </c>
      <c r="B1256" s="348" t="s">
        <v>1721</v>
      </c>
      <c r="C1256" s="349" t="s">
        <v>1722</v>
      </c>
      <c r="D1256" s="349" t="s">
        <v>1723</v>
      </c>
      <c r="E1256" s="349" t="s">
        <v>1720</v>
      </c>
      <c r="F1256" s="350" t="s">
        <v>49</v>
      </c>
      <c r="G1256" s="350">
        <v>14.4</v>
      </c>
      <c r="H1256" s="216"/>
      <c r="I1256" s="350" t="s">
        <v>50</v>
      </c>
      <c r="J1256" s="351"/>
    </row>
    <row r="1257" s="18" customFormat="1" ht="24" spans="1:10">
      <c r="A1257" s="37" t="s">
        <v>51</v>
      </c>
      <c r="B1257" s="348" t="s">
        <v>1724</v>
      </c>
      <c r="C1257" s="349" t="s">
        <v>1725</v>
      </c>
      <c r="D1257" s="349" t="s">
        <v>1726</v>
      </c>
      <c r="E1257" s="349" t="s">
        <v>1720</v>
      </c>
      <c r="F1257" s="350" t="s">
        <v>49</v>
      </c>
      <c r="G1257" s="350">
        <v>7.8</v>
      </c>
      <c r="H1257" s="216"/>
      <c r="I1257" s="350" t="s">
        <v>50</v>
      </c>
      <c r="J1257" s="351"/>
    </row>
    <row r="1258" s="18" customFormat="1" ht="12.75" spans="1:10">
      <c r="A1258" s="37"/>
      <c r="B1258" s="348">
        <v>310403</v>
      </c>
      <c r="C1258" s="349" t="s">
        <v>1727</v>
      </c>
      <c r="D1258" s="349"/>
      <c r="E1258" s="349"/>
      <c r="F1258" s="350"/>
      <c r="G1258" s="350"/>
      <c r="H1258" s="216"/>
      <c r="I1258" s="350" t="s">
        <v>41</v>
      </c>
      <c r="J1258" s="351"/>
    </row>
    <row r="1259" s="18" customFormat="1" ht="24" spans="1:10">
      <c r="A1259" s="37" t="s">
        <v>21</v>
      </c>
      <c r="B1259" s="348">
        <v>310504001</v>
      </c>
      <c r="C1259" s="349" t="s">
        <v>1728</v>
      </c>
      <c r="D1259" s="349" t="s">
        <v>1729</v>
      </c>
      <c r="E1259" s="349"/>
      <c r="F1259" s="350" t="s">
        <v>49</v>
      </c>
      <c r="G1259" s="350">
        <v>22</v>
      </c>
      <c r="H1259" s="216"/>
      <c r="I1259" s="350" t="s">
        <v>50</v>
      </c>
      <c r="J1259" s="351"/>
    </row>
    <row r="1260" s="18" customFormat="1" ht="24" spans="1:10">
      <c r="A1260" s="37" t="s">
        <v>21</v>
      </c>
      <c r="B1260" s="348">
        <v>310504002</v>
      </c>
      <c r="C1260" s="349" t="s">
        <v>1730</v>
      </c>
      <c r="D1260" s="349" t="s">
        <v>1731</v>
      </c>
      <c r="E1260" s="349"/>
      <c r="F1260" s="350" t="s">
        <v>49</v>
      </c>
      <c r="G1260" s="350">
        <v>45</v>
      </c>
      <c r="H1260" s="216"/>
      <c r="I1260" s="350" t="s">
        <v>50</v>
      </c>
      <c r="J1260" s="351"/>
    </row>
    <row r="1261" s="18" customFormat="1" ht="36" spans="1:10">
      <c r="A1261" s="37" t="s">
        <v>21</v>
      </c>
      <c r="B1261" s="348">
        <v>310504004</v>
      </c>
      <c r="C1261" s="349" t="s">
        <v>1732</v>
      </c>
      <c r="D1261" s="349" t="s">
        <v>1733</v>
      </c>
      <c r="E1261" s="349"/>
      <c r="F1261" s="350" t="s">
        <v>49</v>
      </c>
      <c r="G1261" s="350">
        <v>90</v>
      </c>
      <c r="H1261" s="216"/>
      <c r="I1261" s="350" t="s">
        <v>34</v>
      </c>
      <c r="J1261" s="351"/>
    </row>
    <row r="1262" s="18" customFormat="1" ht="24" spans="1:10">
      <c r="A1262" s="37" t="s">
        <v>21</v>
      </c>
      <c r="B1262" s="348">
        <v>310506001</v>
      </c>
      <c r="C1262" s="349" t="s">
        <v>1734</v>
      </c>
      <c r="D1262" s="349" t="s">
        <v>1735</v>
      </c>
      <c r="E1262" s="349" t="s">
        <v>1736</v>
      </c>
      <c r="F1262" s="350" t="s">
        <v>1737</v>
      </c>
      <c r="G1262" s="350">
        <v>56</v>
      </c>
      <c r="H1262" s="216" t="s">
        <v>1738</v>
      </c>
      <c r="I1262" s="350" t="s">
        <v>50</v>
      </c>
      <c r="J1262" s="351"/>
    </row>
    <row r="1263" s="18" customFormat="1" ht="12.75" spans="1:10">
      <c r="A1263" s="37" t="s">
        <v>21</v>
      </c>
      <c r="B1263" s="348">
        <v>310506002</v>
      </c>
      <c r="C1263" s="349" t="s">
        <v>1739</v>
      </c>
      <c r="D1263" s="349"/>
      <c r="E1263" s="349"/>
      <c r="F1263" s="350" t="s">
        <v>49</v>
      </c>
      <c r="G1263" s="350">
        <v>149</v>
      </c>
      <c r="H1263" s="216"/>
      <c r="I1263" s="350" t="s">
        <v>50</v>
      </c>
      <c r="J1263" s="351"/>
    </row>
    <row r="1264" s="18" customFormat="1" ht="12.75" spans="1:10">
      <c r="A1264" s="37" t="s">
        <v>21</v>
      </c>
      <c r="B1264" s="348">
        <v>310506003</v>
      </c>
      <c r="C1264" s="349" t="s">
        <v>1740</v>
      </c>
      <c r="D1264" s="349"/>
      <c r="E1264" s="349"/>
      <c r="F1264" s="350" t="s">
        <v>1737</v>
      </c>
      <c r="G1264" s="350">
        <v>33.1</v>
      </c>
      <c r="H1264" s="216"/>
      <c r="I1264" s="350" t="s">
        <v>50</v>
      </c>
      <c r="J1264" s="351"/>
    </row>
    <row r="1265" s="18" customFormat="1" ht="12.75" spans="1:10">
      <c r="A1265" s="37" t="s">
        <v>51</v>
      </c>
      <c r="B1265" s="348">
        <v>310510009</v>
      </c>
      <c r="C1265" s="349" t="s">
        <v>1741</v>
      </c>
      <c r="D1265" s="349"/>
      <c r="E1265" s="349"/>
      <c r="F1265" s="350" t="s">
        <v>1742</v>
      </c>
      <c r="G1265" s="350">
        <v>9</v>
      </c>
      <c r="H1265" s="216"/>
      <c r="I1265" s="350" t="s">
        <v>50</v>
      </c>
      <c r="J1265" s="351"/>
    </row>
    <row r="1266" s="18" customFormat="1" ht="12.75" spans="1:10">
      <c r="A1266" s="37" t="s">
        <v>51</v>
      </c>
      <c r="B1266" s="348">
        <v>310515001</v>
      </c>
      <c r="C1266" s="349" t="s">
        <v>1743</v>
      </c>
      <c r="D1266" s="349" t="s">
        <v>1744</v>
      </c>
      <c r="E1266" s="349"/>
      <c r="F1266" s="350" t="s">
        <v>49</v>
      </c>
      <c r="G1266" s="350">
        <v>39</v>
      </c>
      <c r="H1266" s="216" t="s">
        <v>1744</v>
      </c>
      <c r="I1266" s="350" t="s">
        <v>50</v>
      </c>
      <c r="J1266" s="351"/>
    </row>
    <row r="1267" s="18" customFormat="1" ht="12.75" spans="1:10">
      <c r="A1267" s="37" t="s">
        <v>51</v>
      </c>
      <c r="B1267" s="348">
        <v>310516001</v>
      </c>
      <c r="C1267" s="349" t="s">
        <v>1745</v>
      </c>
      <c r="D1267" s="349" t="s">
        <v>1746</v>
      </c>
      <c r="E1267" s="349"/>
      <c r="F1267" s="350" t="s">
        <v>217</v>
      </c>
      <c r="G1267" s="350">
        <v>24.4</v>
      </c>
      <c r="H1267" s="216"/>
      <c r="I1267" s="350" t="s">
        <v>50</v>
      </c>
      <c r="J1267" s="351"/>
    </row>
    <row r="1268" s="18" customFormat="1" ht="12.75" spans="1:10">
      <c r="A1268" s="37" t="s">
        <v>51</v>
      </c>
      <c r="B1268" s="348">
        <v>310516002</v>
      </c>
      <c r="C1268" s="349" t="s">
        <v>1747</v>
      </c>
      <c r="D1268" s="349"/>
      <c r="E1268" s="349"/>
      <c r="F1268" s="350" t="s">
        <v>217</v>
      </c>
      <c r="G1268" s="350">
        <v>31</v>
      </c>
      <c r="H1268" s="216"/>
      <c r="I1268" s="350" t="s">
        <v>50</v>
      </c>
      <c r="J1268" s="351"/>
    </row>
    <row r="1269" s="18" customFormat="1" ht="24" spans="1:10">
      <c r="A1269" s="37" t="s">
        <v>51</v>
      </c>
      <c r="B1269" s="348">
        <v>310516004</v>
      </c>
      <c r="C1269" s="349" t="s">
        <v>1748</v>
      </c>
      <c r="D1269" s="349" t="s">
        <v>1749</v>
      </c>
      <c r="E1269" s="349" t="s">
        <v>1750</v>
      </c>
      <c r="F1269" s="350" t="s">
        <v>217</v>
      </c>
      <c r="G1269" s="350">
        <v>621.6</v>
      </c>
      <c r="H1269" s="216"/>
      <c r="I1269" s="350" t="s">
        <v>50</v>
      </c>
      <c r="J1269" s="351"/>
    </row>
    <row r="1270" s="18" customFormat="1" ht="24" spans="1:10">
      <c r="A1270" s="37" t="s">
        <v>51</v>
      </c>
      <c r="B1270" s="348">
        <v>310521004</v>
      </c>
      <c r="C1270" s="349" t="s">
        <v>1751</v>
      </c>
      <c r="D1270" s="349" t="s">
        <v>1752</v>
      </c>
      <c r="E1270" s="349" t="s">
        <v>1753</v>
      </c>
      <c r="F1270" s="350" t="s">
        <v>1754</v>
      </c>
      <c r="G1270" s="350">
        <v>62</v>
      </c>
      <c r="H1270" s="216"/>
      <c r="I1270" s="350" t="s">
        <v>34</v>
      </c>
      <c r="J1270" s="351"/>
    </row>
    <row r="1271" s="18" customFormat="1" ht="36" spans="1:10">
      <c r="A1271" s="37" t="s">
        <v>51</v>
      </c>
      <c r="B1271" s="348">
        <v>310522025</v>
      </c>
      <c r="C1271" s="349" t="s">
        <v>1755</v>
      </c>
      <c r="D1271" s="349" t="s">
        <v>1756</v>
      </c>
      <c r="E1271" s="349"/>
      <c r="F1271" s="350" t="s">
        <v>49</v>
      </c>
      <c r="G1271" s="350">
        <v>248.6</v>
      </c>
      <c r="H1271" s="216"/>
      <c r="I1271" s="350" t="s">
        <v>34</v>
      </c>
      <c r="J1271" s="351"/>
    </row>
    <row r="1272" s="18" customFormat="1" ht="12.75" spans="1:10">
      <c r="A1272" s="37"/>
      <c r="B1272" s="348">
        <v>3106</v>
      </c>
      <c r="C1272" s="349" t="s">
        <v>1757</v>
      </c>
      <c r="D1272" s="349"/>
      <c r="E1272" s="349"/>
      <c r="F1272" s="350"/>
      <c r="G1272" s="350"/>
      <c r="H1272" s="216"/>
      <c r="I1272" s="350" t="s">
        <v>41</v>
      </c>
      <c r="J1272" s="351"/>
    </row>
    <row r="1273" s="18" customFormat="1" ht="12.75" spans="1:10">
      <c r="A1273" s="37"/>
      <c r="B1273" s="348">
        <v>310601</v>
      </c>
      <c r="C1273" s="349" t="s">
        <v>1758</v>
      </c>
      <c r="D1273" s="349" t="s">
        <v>1759</v>
      </c>
      <c r="E1273" s="349"/>
      <c r="F1273" s="350"/>
      <c r="G1273" s="350"/>
      <c r="H1273" s="216"/>
      <c r="I1273" s="350" t="s">
        <v>41</v>
      </c>
      <c r="J1273" s="351"/>
    </row>
    <row r="1274" s="18" customFormat="1" ht="12.75" spans="1:10">
      <c r="A1274" s="37" t="s">
        <v>21</v>
      </c>
      <c r="B1274" s="348">
        <v>310601014</v>
      </c>
      <c r="C1274" s="349" t="s">
        <v>1760</v>
      </c>
      <c r="D1274" s="349" t="s">
        <v>1761</v>
      </c>
      <c r="E1274" s="349"/>
      <c r="F1274" s="350" t="s">
        <v>49</v>
      </c>
      <c r="G1274" s="350">
        <v>252</v>
      </c>
      <c r="H1274" s="216"/>
      <c r="I1274" s="350" t="s">
        <v>34</v>
      </c>
      <c r="J1274" s="351"/>
    </row>
    <row r="1275" s="18" customFormat="1" ht="36" spans="1:10">
      <c r="A1275" s="37" t="s">
        <v>21</v>
      </c>
      <c r="B1275" s="348">
        <v>310601015</v>
      </c>
      <c r="C1275" s="349" t="s">
        <v>1762</v>
      </c>
      <c r="D1275" s="349" t="s">
        <v>1763</v>
      </c>
      <c r="E1275" s="349"/>
      <c r="F1275" s="350" t="s">
        <v>60</v>
      </c>
      <c r="G1275" s="350">
        <v>1.5</v>
      </c>
      <c r="H1275" s="216"/>
      <c r="I1275" s="350" t="s">
        <v>50</v>
      </c>
      <c r="J1275" s="351"/>
    </row>
    <row r="1276" s="18" customFormat="1" ht="12.75" spans="1:10">
      <c r="A1276" s="37"/>
      <c r="B1276" s="348">
        <v>310602</v>
      </c>
      <c r="C1276" s="349" t="s">
        <v>1764</v>
      </c>
      <c r="D1276" s="349"/>
      <c r="E1276" s="349"/>
      <c r="F1276" s="350"/>
      <c r="G1276" s="350"/>
      <c r="H1276" s="216"/>
      <c r="I1276" s="350" t="s">
        <v>41</v>
      </c>
      <c r="J1276" s="351"/>
    </row>
    <row r="1277" s="18" customFormat="1" ht="24" spans="1:10">
      <c r="A1277" s="37" t="s">
        <v>21</v>
      </c>
      <c r="B1277" s="348">
        <v>310602005</v>
      </c>
      <c r="C1277" s="349" t="s">
        <v>1765</v>
      </c>
      <c r="D1277" s="349" t="s">
        <v>1766</v>
      </c>
      <c r="E1277" s="349"/>
      <c r="F1277" s="350" t="s">
        <v>60</v>
      </c>
      <c r="G1277" s="350">
        <v>4</v>
      </c>
      <c r="H1277" s="216"/>
      <c r="I1277" s="350" t="s">
        <v>50</v>
      </c>
      <c r="J1277" s="351"/>
    </row>
    <row r="1278" s="18" customFormat="1" ht="24" spans="1:10">
      <c r="A1278" s="37" t="s">
        <v>21</v>
      </c>
      <c r="B1278" s="348">
        <v>310602006</v>
      </c>
      <c r="C1278" s="349" t="s">
        <v>1767</v>
      </c>
      <c r="D1278" s="349" t="s">
        <v>1768</v>
      </c>
      <c r="E1278" s="349"/>
      <c r="F1278" s="350" t="s">
        <v>49</v>
      </c>
      <c r="G1278" s="350">
        <v>47</v>
      </c>
      <c r="H1278" s="216"/>
      <c r="I1278" s="350" t="s">
        <v>50</v>
      </c>
      <c r="J1278" s="351"/>
    </row>
    <row r="1279" s="18" customFormat="1" ht="12.75" spans="1:10">
      <c r="A1279" s="37" t="s">
        <v>21</v>
      </c>
      <c r="B1279" s="348">
        <v>310602007</v>
      </c>
      <c r="C1279" s="349" t="s">
        <v>1769</v>
      </c>
      <c r="D1279" s="349"/>
      <c r="E1279" s="349"/>
      <c r="F1279" s="350" t="s">
        <v>49</v>
      </c>
      <c r="G1279" s="350">
        <v>104</v>
      </c>
      <c r="H1279" s="216"/>
      <c r="I1279" s="350" t="s">
        <v>50</v>
      </c>
      <c r="J1279" s="351"/>
    </row>
    <row r="1280" s="18" customFormat="1" ht="12.75" spans="1:10">
      <c r="A1280" s="37" t="s">
        <v>51</v>
      </c>
      <c r="B1280" s="348">
        <v>310602008</v>
      </c>
      <c r="C1280" s="349" t="s">
        <v>1770</v>
      </c>
      <c r="D1280" s="349" t="s">
        <v>1771</v>
      </c>
      <c r="E1280" s="349" t="s">
        <v>1594</v>
      </c>
      <c r="F1280" s="350" t="s">
        <v>49</v>
      </c>
      <c r="G1280" s="350">
        <v>3</v>
      </c>
      <c r="H1280" s="216"/>
      <c r="I1280" s="350" t="s">
        <v>50</v>
      </c>
      <c r="J1280" s="351"/>
    </row>
    <row r="1281" s="18" customFormat="1" ht="60" spans="1:16">
      <c r="A1281" s="37" t="s">
        <v>21</v>
      </c>
      <c r="B1281" s="348">
        <v>310602009</v>
      </c>
      <c r="C1281" s="349" t="s">
        <v>1772</v>
      </c>
      <c r="D1281" s="349" t="s">
        <v>1773</v>
      </c>
      <c r="E1281" s="349"/>
      <c r="F1281" s="350" t="s">
        <v>49</v>
      </c>
      <c r="G1281" s="350">
        <v>149</v>
      </c>
      <c r="H1281" s="216"/>
      <c r="I1281" s="350" t="s">
        <v>34</v>
      </c>
      <c r="J1281" s="351"/>
    </row>
    <row r="1282" s="18" customFormat="1" ht="12.75" spans="1:16">
      <c r="A1282" s="37"/>
      <c r="B1282" s="348">
        <v>310603</v>
      </c>
      <c r="C1282" s="349" t="s">
        <v>1774</v>
      </c>
      <c r="D1282" s="349" t="s">
        <v>1775</v>
      </c>
      <c r="E1282" s="349"/>
      <c r="F1282" s="350"/>
      <c r="G1282" s="350"/>
      <c r="H1282" s="216"/>
      <c r="I1282" s="350" t="s">
        <v>41</v>
      </c>
      <c r="J1282" s="351"/>
    </row>
    <row r="1283" s="18" customFormat="1" ht="36" spans="1:16">
      <c r="A1283" s="37" t="s">
        <v>51</v>
      </c>
      <c r="B1283" s="348">
        <v>310603001</v>
      </c>
      <c r="C1283" s="349" t="s">
        <v>1776</v>
      </c>
      <c r="D1283" s="349" t="s">
        <v>1777</v>
      </c>
      <c r="E1283" s="349" t="s">
        <v>1778</v>
      </c>
      <c r="F1283" s="350" t="s">
        <v>60</v>
      </c>
      <c r="G1283" s="350">
        <v>5.4</v>
      </c>
      <c r="H1283" s="216"/>
      <c r="I1283" s="350" t="s">
        <v>50</v>
      </c>
      <c r="J1283" s="351"/>
    </row>
    <row r="1284" s="18" customFormat="1" ht="24" spans="1:16">
      <c r="A1284" s="37" t="s">
        <v>51</v>
      </c>
      <c r="B1284" s="348">
        <v>310603002</v>
      </c>
      <c r="C1284" s="349" t="s">
        <v>1779</v>
      </c>
      <c r="D1284" s="349" t="s">
        <v>1780</v>
      </c>
      <c r="E1284" s="349"/>
      <c r="F1284" s="350" t="s">
        <v>60</v>
      </c>
      <c r="G1284" s="350">
        <v>4.1</v>
      </c>
      <c r="H1284" s="216"/>
      <c r="I1284" s="350" t="s">
        <v>50</v>
      </c>
      <c r="J1284" s="351"/>
    </row>
    <row r="1285" s="18" customFormat="1" ht="180" spans="1:16">
      <c r="A1285" s="69" t="s">
        <v>51</v>
      </c>
      <c r="B1285" s="357">
        <v>310603004</v>
      </c>
      <c r="C1285" s="223" t="s">
        <v>1781</v>
      </c>
      <c r="D1285" s="36" t="s">
        <v>1782</v>
      </c>
      <c r="E1285" s="36"/>
      <c r="F1285" s="34" t="s">
        <v>49</v>
      </c>
      <c r="G1285" s="350">
        <v>142.5</v>
      </c>
      <c r="H1285" s="216" t="s">
        <v>1783</v>
      </c>
      <c r="I1285" s="132" t="s">
        <v>34</v>
      </c>
      <c r="J1285" s="131" t="s">
        <v>1784</v>
      </c>
    </row>
    <row r="1286" s="18" customFormat="1" ht="12.75" spans="1:16">
      <c r="A1286" s="37"/>
      <c r="B1286" s="348">
        <v>310604</v>
      </c>
      <c r="C1286" s="349" t="s">
        <v>1785</v>
      </c>
      <c r="D1286" s="349"/>
      <c r="E1286" s="349"/>
      <c r="F1286" s="350"/>
      <c r="G1286" s="350"/>
      <c r="H1286" s="216"/>
      <c r="I1286" s="350" t="s">
        <v>41</v>
      </c>
      <c r="J1286" s="351"/>
    </row>
    <row r="1287" s="18" customFormat="1" ht="12.75" spans="1:16">
      <c r="A1287" s="37" t="s">
        <v>51</v>
      </c>
      <c r="B1287" s="348">
        <v>310604005</v>
      </c>
      <c r="C1287" s="349" t="s">
        <v>1786</v>
      </c>
      <c r="D1287" s="349" t="s">
        <v>1787</v>
      </c>
      <c r="E1287" s="349"/>
      <c r="F1287" s="350" t="s">
        <v>49</v>
      </c>
      <c r="G1287" s="350">
        <v>77.7</v>
      </c>
      <c r="H1287" s="216"/>
      <c r="I1287" s="350" t="s">
        <v>50</v>
      </c>
      <c r="J1287" s="351"/>
    </row>
    <row r="1288" s="18" customFormat="1" ht="156" spans="1:16">
      <c r="A1288" s="37" t="s">
        <v>21</v>
      </c>
      <c r="B1288" s="348">
        <v>310604008</v>
      </c>
      <c r="C1288" s="349" t="s">
        <v>1788</v>
      </c>
      <c r="D1288" s="349" t="s">
        <v>1789</v>
      </c>
      <c r="E1288" s="349"/>
      <c r="F1288" s="350" t="s">
        <v>49</v>
      </c>
      <c r="G1288" s="350">
        <v>560</v>
      </c>
      <c r="H1288" s="216"/>
      <c r="I1288" s="350" t="s">
        <v>34</v>
      </c>
      <c r="J1288" s="351"/>
    </row>
    <row r="1289" s="18" customFormat="1" ht="60" spans="1:16">
      <c r="A1289" s="364"/>
      <c r="B1289" s="357">
        <v>310605</v>
      </c>
      <c r="C1289" s="223" t="s">
        <v>1790</v>
      </c>
      <c r="D1289" s="89"/>
      <c r="E1289" s="359" t="s">
        <v>1791</v>
      </c>
      <c r="F1289" s="34"/>
      <c r="G1289" s="350"/>
      <c r="H1289" s="216" t="s">
        <v>1792</v>
      </c>
      <c r="I1289" s="34" t="s">
        <v>41</v>
      </c>
      <c r="J1289" s="34"/>
    </row>
    <row r="1290" s="18" customFormat="1" ht="24" spans="1:16">
      <c r="A1290" s="37" t="s">
        <v>21</v>
      </c>
      <c r="B1290" s="348">
        <v>310605007</v>
      </c>
      <c r="C1290" s="349" t="s">
        <v>1793</v>
      </c>
      <c r="D1290" s="349" t="s">
        <v>1794</v>
      </c>
      <c r="E1290" s="349"/>
      <c r="F1290" s="350" t="s">
        <v>49</v>
      </c>
      <c r="G1290" s="350">
        <v>56</v>
      </c>
      <c r="H1290" s="216"/>
      <c r="I1290" s="350" t="s">
        <v>50</v>
      </c>
      <c r="J1290" s="351"/>
    </row>
    <row r="1291" s="326" customFormat="1" ht="72" spans="1:16">
      <c r="A1291" s="132" t="s">
        <v>21</v>
      </c>
      <c r="B1291" s="348">
        <v>310605020</v>
      </c>
      <c r="C1291" s="131" t="s">
        <v>1795</v>
      </c>
      <c r="D1291" s="131" t="s">
        <v>1796</v>
      </c>
      <c r="E1291" s="365"/>
      <c r="F1291" s="132" t="s">
        <v>49</v>
      </c>
      <c r="G1291" s="350">
        <v>1500</v>
      </c>
      <c r="H1291" s="216"/>
      <c r="I1291" s="132" t="s">
        <v>34</v>
      </c>
      <c r="J1291" s="131" t="s">
        <v>1797</v>
      </c>
      <c r="P1291" s="324"/>
    </row>
    <row r="1292" s="18" customFormat="1" ht="12.75" spans="1:16">
      <c r="A1292" s="37"/>
      <c r="B1292" s="348">
        <v>310606</v>
      </c>
      <c r="C1292" s="349" t="s">
        <v>1798</v>
      </c>
      <c r="D1292" s="349"/>
      <c r="E1292" s="349"/>
      <c r="F1292" s="350"/>
      <c r="G1292" s="350"/>
      <c r="H1292" s="216"/>
      <c r="I1292" s="350" t="s">
        <v>41</v>
      </c>
      <c r="J1292" s="351"/>
    </row>
    <row r="1293" s="18" customFormat="1" ht="12.75" spans="1:16">
      <c r="A1293" s="190"/>
      <c r="B1293" s="190">
        <v>310607</v>
      </c>
      <c r="C1293" s="36" t="s">
        <v>1799</v>
      </c>
      <c r="D1293" s="228" t="s">
        <v>1800</v>
      </c>
      <c r="E1293" s="36"/>
      <c r="F1293" s="34"/>
      <c r="G1293" s="350"/>
      <c r="H1293" s="216" t="s">
        <v>1801</v>
      </c>
      <c r="I1293" s="34" t="s">
        <v>41</v>
      </c>
      <c r="J1293" s="34"/>
    </row>
    <row r="1294" s="18" customFormat="1" ht="48" spans="1:16">
      <c r="A1294" s="37" t="s">
        <v>51</v>
      </c>
      <c r="B1294" s="348">
        <v>310607001</v>
      </c>
      <c r="C1294" s="362" t="s">
        <v>1802</v>
      </c>
      <c r="D1294" s="371" t="s">
        <v>1803</v>
      </c>
      <c r="E1294" s="362"/>
      <c r="F1294" s="348" t="s">
        <v>49</v>
      </c>
      <c r="G1294" s="350">
        <v>99</v>
      </c>
      <c r="H1294" s="216"/>
      <c r="I1294" s="350" t="s">
        <v>34</v>
      </c>
      <c r="J1294" s="351" t="s">
        <v>88</v>
      </c>
    </row>
    <row r="1295" s="18" customFormat="1" ht="12.75" spans="1:16">
      <c r="A1295" s="37" t="s">
        <v>51</v>
      </c>
      <c r="B1295" s="348">
        <v>310607002</v>
      </c>
      <c r="C1295" s="362" t="s">
        <v>1804</v>
      </c>
      <c r="D1295" s="362" t="s">
        <v>1805</v>
      </c>
      <c r="E1295" s="362"/>
      <c r="F1295" s="348" t="s">
        <v>49</v>
      </c>
      <c r="G1295" s="350">
        <v>99</v>
      </c>
      <c r="H1295" s="216"/>
      <c r="I1295" s="350" t="s">
        <v>34</v>
      </c>
      <c r="J1295" s="351" t="s">
        <v>88</v>
      </c>
    </row>
    <row r="1296" s="18" customFormat="1" ht="24" spans="1:16">
      <c r="A1296" s="37" t="s">
        <v>51</v>
      </c>
      <c r="B1296" s="348">
        <v>310607003</v>
      </c>
      <c r="C1296" s="362" t="s">
        <v>1806</v>
      </c>
      <c r="D1296" s="362" t="s">
        <v>1805</v>
      </c>
      <c r="E1296" s="362"/>
      <c r="F1296" s="348" t="s">
        <v>49</v>
      </c>
      <c r="G1296" s="350">
        <v>99</v>
      </c>
      <c r="H1296" s="216" t="s">
        <v>1807</v>
      </c>
      <c r="I1296" s="350" t="s">
        <v>50</v>
      </c>
      <c r="J1296" s="351"/>
    </row>
    <row r="1297" s="18" customFormat="1" ht="12.75" spans="1:10">
      <c r="A1297" s="37"/>
      <c r="B1297" s="348">
        <v>3107</v>
      </c>
      <c r="C1297" s="349" t="s">
        <v>1808</v>
      </c>
      <c r="D1297" s="349"/>
      <c r="E1297" s="349"/>
      <c r="F1297" s="350"/>
      <c r="G1297" s="350"/>
      <c r="H1297" s="216"/>
      <c r="I1297" s="350" t="s">
        <v>41</v>
      </c>
      <c r="J1297" s="351"/>
    </row>
    <row r="1298" s="18" customFormat="1" ht="12.75" spans="1:10">
      <c r="A1298" s="37"/>
      <c r="B1298" s="348">
        <v>310701</v>
      </c>
      <c r="C1298" s="349" t="s">
        <v>1809</v>
      </c>
      <c r="D1298" s="349"/>
      <c r="E1298" s="349"/>
      <c r="F1298" s="350"/>
      <c r="G1298" s="350"/>
      <c r="H1298" s="216"/>
      <c r="I1298" s="350" t="s">
        <v>41</v>
      </c>
      <c r="J1298" s="351"/>
    </row>
    <row r="1299" s="18" customFormat="1" ht="12.75" spans="1:10">
      <c r="A1299" s="37" t="s">
        <v>21</v>
      </c>
      <c r="B1299" s="348">
        <v>310701026</v>
      </c>
      <c r="C1299" s="349" t="s">
        <v>1810</v>
      </c>
      <c r="D1299" s="349"/>
      <c r="E1299" s="349"/>
      <c r="F1299" s="350" t="s">
        <v>49</v>
      </c>
      <c r="G1299" s="350">
        <v>14</v>
      </c>
      <c r="H1299" s="216"/>
      <c r="I1299" s="350" t="s">
        <v>50</v>
      </c>
      <c r="J1299" s="351"/>
    </row>
    <row r="1300" s="18" customFormat="1" ht="12.75" spans="1:10">
      <c r="A1300" s="37" t="s">
        <v>21</v>
      </c>
      <c r="B1300" s="348" t="s">
        <v>1811</v>
      </c>
      <c r="C1300" s="349" t="s">
        <v>1812</v>
      </c>
      <c r="D1300" s="349"/>
      <c r="E1300" s="349"/>
      <c r="F1300" s="350" t="s">
        <v>60</v>
      </c>
      <c r="G1300" s="350">
        <v>7.8</v>
      </c>
      <c r="H1300" s="216"/>
      <c r="I1300" s="350" t="s">
        <v>50</v>
      </c>
      <c r="J1300" s="351"/>
    </row>
    <row r="1301" s="18" customFormat="1" ht="12.75" spans="1:10">
      <c r="A1301" s="37"/>
      <c r="B1301" s="348">
        <v>310702</v>
      </c>
      <c r="C1301" s="349" t="s">
        <v>1813</v>
      </c>
      <c r="D1301" s="349" t="s">
        <v>1814</v>
      </c>
      <c r="E1301" s="349"/>
      <c r="F1301" s="350"/>
      <c r="G1301" s="350"/>
      <c r="H1301" s="216"/>
      <c r="I1301" s="350" t="s">
        <v>41</v>
      </c>
      <c r="J1301" s="351"/>
    </row>
    <row r="1302" s="18" customFormat="1" ht="24" spans="1:10">
      <c r="A1302" s="37" t="s">
        <v>51</v>
      </c>
      <c r="B1302" s="348">
        <v>310702021</v>
      </c>
      <c r="C1302" s="349" t="s">
        <v>1815</v>
      </c>
      <c r="D1302" s="349" t="s">
        <v>1816</v>
      </c>
      <c r="E1302" s="349"/>
      <c r="F1302" s="350" t="s">
        <v>49</v>
      </c>
      <c r="G1302" s="350">
        <v>162.3</v>
      </c>
      <c r="H1302" s="216" t="s">
        <v>1817</v>
      </c>
      <c r="I1302" s="350" t="s">
        <v>50</v>
      </c>
      <c r="J1302" s="351"/>
    </row>
    <row r="1303" s="18" customFormat="1" ht="24" spans="1:10">
      <c r="A1303" s="37"/>
      <c r="B1303" s="348">
        <v>3108</v>
      </c>
      <c r="C1303" s="349" t="s">
        <v>1818</v>
      </c>
      <c r="D1303" s="349"/>
      <c r="E1303" s="349"/>
      <c r="F1303" s="350"/>
      <c r="G1303" s="350"/>
      <c r="H1303" s="216" t="s">
        <v>1819</v>
      </c>
      <c r="I1303" s="350" t="s">
        <v>41</v>
      </c>
      <c r="J1303" s="351"/>
    </row>
    <row r="1304" s="18" customFormat="1" ht="12.75" spans="1:10">
      <c r="A1304" s="37" t="s">
        <v>21</v>
      </c>
      <c r="B1304" s="348">
        <v>310800001</v>
      </c>
      <c r="C1304" s="349" t="s">
        <v>1820</v>
      </c>
      <c r="D1304" s="349"/>
      <c r="E1304" s="349"/>
      <c r="F1304" s="350" t="s">
        <v>49</v>
      </c>
      <c r="G1304" s="350">
        <v>40.2</v>
      </c>
      <c r="H1304" s="216"/>
      <c r="I1304" s="350" t="s">
        <v>50</v>
      </c>
      <c r="J1304" s="351"/>
    </row>
    <row r="1305" s="18" customFormat="1" ht="12.75" spans="1:10">
      <c r="A1305" s="37" t="s">
        <v>226</v>
      </c>
      <c r="B1305" s="348">
        <v>310800003</v>
      </c>
      <c r="C1305" s="349" t="s">
        <v>1821</v>
      </c>
      <c r="D1305" s="349" t="s">
        <v>1822</v>
      </c>
      <c r="E1305" s="349"/>
      <c r="F1305" s="350" t="s">
        <v>1823</v>
      </c>
      <c r="G1305" s="350">
        <v>130</v>
      </c>
      <c r="H1305" s="216"/>
      <c r="I1305" s="350" t="s">
        <v>50</v>
      </c>
      <c r="J1305" s="351"/>
    </row>
    <row r="1306" s="18" customFormat="1" ht="12.75" spans="1:10">
      <c r="A1306" s="37" t="s">
        <v>21</v>
      </c>
      <c r="B1306" s="348">
        <v>310800025</v>
      </c>
      <c r="C1306" s="349" t="s">
        <v>1824</v>
      </c>
      <c r="D1306" s="349"/>
      <c r="E1306" s="349" t="s">
        <v>92</v>
      </c>
      <c r="F1306" s="350" t="s">
        <v>49</v>
      </c>
      <c r="G1306" s="350">
        <v>76.5</v>
      </c>
      <c r="H1306" s="216"/>
      <c r="I1306" s="350" t="s">
        <v>50</v>
      </c>
      <c r="J1306" s="351"/>
    </row>
    <row r="1307" s="18" customFormat="1" ht="12.75" spans="1:10">
      <c r="A1307" s="37" t="s">
        <v>21</v>
      </c>
      <c r="B1307" s="348">
        <v>310800026</v>
      </c>
      <c r="C1307" s="349" t="s">
        <v>1825</v>
      </c>
      <c r="D1307" s="349"/>
      <c r="E1307" s="349"/>
      <c r="F1307" s="350" t="s">
        <v>49</v>
      </c>
      <c r="G1307" s="350">
        <v>30.1</v>
      </c>
      <c r="H1307" s="216"/>
      <c r="I1307" s="350" t="s">
        <v>34</v>
      </c>
      <c r="J1307" s="351"/>
    </row>
    <row r="1308" s="18" customFormat="1" ht="12.75" spans="1:10">
      <c r="A1308" s="37" t="s">
        <v>21</v>
      </c>
      <c r="B1308" s="348">
        <v>310800027</v>
      </c>
      <c r="C1308" s="349" t="s">
        <v>1826</v>
      </c>
      <c r="D1308" s="349" t="s">
        <v>504</v>
      </c>
      <c r="E1308" s="349" t="s">
        <v>1827</v>
      </c>
      <c r="F1308" s="350" t="s">
        <v>1828</v>
      </c>
      <c r="G1308" s="350">
        <v>80.2</v>
      </c>
      <c r="H1308" s="216"/>
      <c r="I1308" s="350" t="s">
        <v>50</v>
      </c>
      <c r="J1308" s="351"/>
    </row>
    <row r="1309" s="18" customFormat="1" ht="12.75" spans="1:10">
      <c r="A1309" s="37" t="s">
        <v>21</v>
      </c>
      <c r="B1309" s="348" t="s">
        <v>1829</v>
      </c>
      <c r="C1309" s="349" t="s">
        <v>1830</v>
      </c>
      <c r="D1309" s="349"/>
      <c r="E1309" s="349"/>
      <c r="F1309" s="350" t="s">
        <v>49</v>
      </c>
      <c r="G1309" s="350">
        <v>330</v>
      </c>
      <c r="H1309" s="216"/>
      <c r="I1309" s="350" t="s">
        <v>34</v>
      </c>
      <c r="J1309" s="351"/>
    </row>
    <row r="1310" s="18" customFormat="1" ht="12.75" spans="1:10">
      <c r="A1310" s="37" t="s">
        <v>51</v>
      </c>
      <c r="B1310" s="348" t="s">
        <v>1831</v>
      </c>
      <c r="C1310" s="349" t="s">
        <v>1832</v>
      </c>
      <c r="D1310" s="349" t="s">
        <v>1833</v>
      </c>
      <c r="E1310" s="349"/>
      <c r="F1310" s="350" t="s">
        <v>1834</v>
      </c>
      <c r="G1310" s="350">
        <v>1298.7</v>
      </c>
      <c r="H1310" s="216"/>
      <c r="I1310" s="350" t="s">
        <v>24</v>
      </c>
      <c r="J1310" s="351"/>
    </row>
    <row r="1311" s="18" customFormat="1" ht="24" spans="1:10">
      <c r="A1311" s="190"/>
      <c r="B1311" s="190">
        <v>3109</v>
      </c>
      <c r="C1311" s="36" t="s">
        <v>1835</v>
      </c>
      <c r="D1311" s="89"/>
      <c r="E1311" s="36" t="s">
        <v>1836</v>
      </c>
      <c r="F1311" s="34"/>
      <c r="G1311" s="350"/>
      <c r="H1311" s="216" t="s">
        <v>41</v>
      </c>
      <c r="I1311" s="34" t="s">
        <v>41</v>
      </c>
      <c r="J1311" s="34"/>
    </row>
    <row r="1312" s="18" customFormat="1" ht="12.75" spans="1:10">
      <c r="A1312" s="37"/>
      <c r="B1312" s="348">
        <v>310901</v>
      </c>
      <c r="C1312" s="349" t="s">
        <v>1837</v>
      </c>
      <c r="D1312" s="349"/>
      <c r="E1312" s="349"/>
      <c r="F1312" s="350"/>
      <c r="G1312" s="350"/>
      <c r="H1312" s="216"/>
      <c r="I1312" s="350" t="s">
        <v>41</v>
      </c>
      <c r="J1312" s="351"/>
    </row>
    <row r="1313" s="18" customFormat="1" ht="36" spans="1:10">
      <c r="A1313" s="37" t="s">
        <v>21</v>
      </c>
      <c r="B1313" s="348">
        <v>310901001</v>
      </c>
      <c r="C1313" s="349" t="s">
        <v>1838</v>
      </c>
      <c r="D1313" s="349" t="s">
        <v>1839</v>
      </c>
      <c r="E1313" s="349" t="s">
        <v>1840</v>
      </c>
      <c r="F1313" s="350" t="s">
        <v>49</v>
      </c>
      <c r="G1313" s="350">
        <v>140</v>
      </c>
      <c r="H1313" s="216"/>
      <c r="I1313" s="350" t="s">
        <v>50</v>
      </c>
      <c r="J1313" s="351"/>
    </row>
    <row r="1314" s="18" customFormat="1" ht="36" spans="1:10">
      <c r="A1314" s="37" t="s">
        <v>21</v>
      </c>
      <c r="B1314" s="348">
        <v>3109010010</v>
      </c>
      <c r="C1314" s="349" t="s">
        <v>1841</v>
      </c>
      <c r="D1314" s="349" t="s">
        <v>1839</v>
      </c>
      <c r="E1314" s="349" t="s">
        <v>1840</v>
      </c>
      <c r="F1314" s="350" t="s">
        <v>49</v>
      </c>
      <c r="G1314" s="350">
        <v>105</v>
      </c>
      <c r="H1314" s="216"/>
      <c r="I1314" s="350" t="s">
        <v>50</v>
      </c>
      <c r="J1314" s="351"/>
    </row>
    <row r="1315" s="18" customFormat="1" ht="12.75" spans="1:10">
      <c r="A1315" s="37" t="s">
        <v>21</v>
      </c>
      <c r="B1315" s="348">
        <v>310901002</v>
      </c>
      <c r="C1315" s="349" t="s">
        <v>1842</v>
      </c>
      <c r="D1315" s="349"/>
      <c r="E1315" s="349"/>
      <c r="F1315" s="350" t="s">
        <v>49</v>
      </c>
      <c r="G1315" s="350">
        <v>21</v>
      </c>
      <c r="H1315" s="216"/>
      <c r="I1315" s="350" t="s">
        <v>50</v>
      </c>
      <c r="J1315" s="351"/>
    </row>
    <row r="1316" s="18" customFormat="1" ht="12.75" spans="1:10">
      <c r="A1316" s="37" t="s">
        <v>21</v>
      </c>
      <c r="B1316" s="348">
        <v>310901003</v>
      </c>
      <c r="C1316" s="349" t="s">
        <v>1843</v>
      </c>
      <c r="D1316" s="349"/>
      <c r="E1316" s="349"/>
      <c r="F1316" s="350" t="s">
        <v>49</v>
      </c>
      <c r="G1316" s="350">
        <v>35</v>
      </c>
      <c r="H1316" s="216"/>
      <c r="I1316" s="350" t="s">
        <v>50</v>
      </c>
      <c r="J1316" s="351"/>
    </row>
    <row r="1317" s="18" customFormat="1" ht="12.75" spans="1:10">
      <c r="A1317" s="37" t="s">
        <v>21</v>
      </c>
      <c r="B1317" s="348">
        <v>310901004</v>
      </c>
      <c r="C1317" s="349" t="s">
        <v>1844</v>
      </c>
      <c r="D1317" s="349"/>
      <c r="E1317" s="349"/>
      <c r="F1317" s="350" t="s">
        <v>49</v>
      </c>
      <c r="G1317" s="350">
        <v>60.5</v>
      </c>
      <c r="H1317" s="216"/>
      <c r="I1317" s="350" t="s">
        <v>50</v>
      </c>
      <c r="J1317" s="351"/>
    </row>
    <row r="1318" s="18" customFormat="1" ht="12.75" spans="1:10">
      <c r="A1318" s="37" t="s">
        <v>21</v>
      </c>
      <c r="B1318" s="348">
        <v>3109010040</v>
      </c>
      <c r="C1318" s="349" t="s">
        <v>1845</v>
      </c>
      <c r="D1318" s="349"/>
      <c r="E1318" s="349"/>
      <c r="F1318" s="350" t="s">
        <v>49</v>
      </c>
      <c r="G1318" s="350">
        <v>108.2</v>
      </c>
      <c r="H1318" s="216"/>
      <c r="I1318" s="350" t="s">
        <v>50</v>
      </c>
      <c r="J1318" s="351"/>
    </row>
    <row r="1319" s="18" customFormat="1" ht="12.75" spans="1:10">
      <c r="A1319" s="37" t="s">
        <v>51</v>
      </c>
      <c r="B1319" s="348">
        <v>310901005</v>
      </c>
      <c r="C1319" s="349" t="s">
        <v>1846</v>
      </c>
      <c r="D1319" s="349" t="s">
        <v>1847</v>
      </c>
      <c r="E1319" s="349"/>
      <c r="F1319" s="350" t="s">
        <v>49</v>
      </c>
      <c r="G1319" s="350">
        <v>107</v>
      </c>
      <c r="H1319" s="216"/>
      <c r="I1319" s="350" t="s">
        <v>50</v>
      </c>
      <c r="J1319" s="351"/>
    </row>
    <row r="1320" s="18" customFormat="1" ht="12.75" spans="1:10">
      <c r="A1320" s="37" t="s">
        <v>51</v>
      </c>
      <c r="B1320" s="348">
        <v>3109010050</v>
      </c>
      <c r="C1320" s="349" t="s">
        <v>1848</v>
      </c>
      <c r="D1320" s="349" t="s">
        <v>1849</v>
      </c>
      <c r="E1320" s="349"/>
      <c r="F1320" s="350" t="s">
        <v>49</v>
      </c>
      <c r="G1320" s="350">
        <v>151.5</v>
      </c>
      <c r="H1320" s="216"/>
      <c r="I1320" s="350" t="s">
        <v>50</v>
      </c>
      <c r="J1320" s="351"/>
    </row>
    <row r="1321" s="18" customFormat="1" ht="12.75" spans="1:10">
      <c r="A1321" s="37" t="s">
        <v>51</v>
      </c>
      <c r="B1321" s="348">
        <v>310901006</v>
      </c>
      <c r="C1321" s="349" t="s">
        <v>1850</v>
      </c>
      <c r="D1321" s="349" t="s">
        <v>1851</v>
      </c>
      <c r="E1321" s="349" t="s">
        <v>1852</v>
      </c>
      <c r="F1321" s="350" t="s">
        <v>49</v>
      </c>
      <c r="G1321" s="350">
        <v>466.2</v>
      </c>
      <c r="H1321" s="216"/>
      <c r="I1321" s="350" t="s">
        <v>34</v>
      </c>
      <c r="J1321" s="351"/>
    </row>
    <row r="1322" s="18" customFormat="1" ht="48" spans="1:10">
      <c r="A1322" s="34" t="s">
        <v>51</v>
      </c>
      <c r="B1322" s="357">
        <v>310901007</v>
      </c>
      <c r="C1322" s="35" t="s">
        <v>1853</v>
      </c>
      <c r="D1322" s="89" t="s">
        <v>1854</v>
      </c>
      <c r="E1322" s="223" t="s">
        <v>1855</v>
      </c>
      <c r="F1322" s="69" t="s">
        <v>49</v>
      </c>
      <c r="G1322" s="348">
        <v>456</v>
      </c>
      <c r="H1322" s="216" t="s">
        <v>41</v>
      </c>
      <c r="I1322" s="34" t="s">
        <v>50</v>
      </c>
      <c r="J1322" s="34"/>
    </row>
    <row r="1323" s="18" customFormat="1" ht="36" spans="1:10">
      <c r="A1323" s="37" t="s">
        <v>51</v>
      </c>
      <c r="B1323" s="348">
        <v>310901008</v>
      </c>
      <c r="C1323" s="349" t="s">
        <v>1856</v>
      </c>
      <c r="D1323" s="349" t="s">
        <v>1857</v>
      </c>
      <c r="E1323" s="349" t="s">
        <v>1858</v>
      </c>
      <c r="F1323" s="350" t="s">
        <v>49</v>
      </c>
      <c r="G1323" s="350">
        <v>541</v>
      </c>
      <c r="H1323" s="216"/>
      <c r="I1323" s="350" t="s">
        <v>50</v>
      </c>
      <c r="J1323" s="351"/>
    </row>
    <row r="1324" s="18" customFormat="1" ht="12.75" spans="1:10">
      <c r="A1324" s="37" t="s">
        <v>51</v>
      </c>
      <c r="B1324" s="348">
        <v>310901009</v>
      </c>
      <c r="C1324" s="349" t="s">
        <v>1859</v>
      </c>
      <c r="D1324" s="349"/>
      <c r="E1324" s="349"/>
      <c r="F1324" s="350" t="s">
        <v>49</v>
      </c>
      <c r="G1324" s="350">
        <v>140</v>
      </c>
      <c r="H1324" s="216"/>
      <c r="I1324" s="350" t="s">
        <v>50</v>
      </c>
      <c r="J1324" s="351"/>
    </row>
    <row r="1325" s="18" customFormat="1" ht="12.75" spans="1:10">
      <c r="A1325" s="37" t="s">
        <v>51</v>
      </c>
      <c r="B1325" s="348" t="s">
        <v>1860</v>
      </c>
      <c r="C1325" s="349" t="s">
        <v>1861</v>
      </c>
      <c r="D1325" s="349"/>
      <c r="E1325" s="349" t="s">
        <v>1862</v>
      </c>
      <c r="F1325" s="350" t="s">
        <v>49</v>
      </c>
      <c r="G1325" s="350">
        <v>144.3</v>
      </c>
      <c r="H1325" s="216"/>
      <c r="I1325" s="350" t="s">
        <v>50</v>
      </c>
      <c r="J1325" s="351"/>
    </row>
    <row r="1326" s="18" customFormat="1" ht="12.75" spans="1:10">
      <c r="A1326" s="37" t="s">
        <v>51</v>
      </c>
      <c r="B1326" s="348" t="s">
        <v>1863</v>
      </c>
      <c r="C1326" s="349" t="s">
        <v>1864</v>
      </c>
      <c r="D1326" s="349"/>
      <c r="E1326" s="349" t="s">
        <v>1865</v>
      </c>
      <c r="F1326" s="350" t="s">
        <v>49</v>
      </c>
      <c r="G1326" s="350">
        <v>366.3</v>
      </c>
      <c r="H1326" s="216"/>
      <c r="I1326" s="350" t="s">
        <v>50</v>
      </c>
      <c r="J1326" s="351"/>
    </row>
    <row r="1327" s="18" customFormat="1" ht="12.75" spans="1:10">
      <c r="A1327" s="37"/>
      <c r="B1327" s="348">
        <v>310902</v>
      </c>
      <c r="C1327" s="349" t="s">
        <v>1866</v>
      </c>
      <c r="D1327" s="349"/>
      <c r="E1327" s="349"/>
      <c r="F1327" s="350"/>
      <c r="G1327" s="350"/>
      <c r="H1327" s="216"/>
      <c r="I1327" s="350" t="s">
        <v>41</v>
      </c>
      <c r="J1327" s="351"/>
    </row>
    <row r="1328" s="18" customFormat="1" ht="12.75" spans="1:10">
      <c r="A1328" s="37" t="s">
        <v>21</v>
      </c>
      <c r="B1328" s="348">
        <v>310902001</v>
      </c>
      <c r="C1328" s="349" t="s">
        <v>1867</v>
      </c>
      <c r="D1328" s="349"/>
      <c r="E1328" s="349"/>
      <c r="F1328" s="350" t="s">
        <v>49</v>
      </c>
      <c r="G1328" s="350">
        <v>42.2</v>
      </c>
      <c r="H1328" s="216" t="s">
        <v>1868</v>
      </c>
      <c r="I1328" s="350" t="s">
        <v>50</v>
      </c>
      <c r="J1328" s="351"/>
    </row>
    <row r="1329" s="18" customFormat="1" ht="12.75" spans="1:10">
      <c r="A1329" s="37" t="s">
        <v>21</v>
      </c>
      <c r="B1329" s="348">
        <v>3109020010</v>
      </c>
      <c r="C1329" s="349" t="s">
        <v>1869</v>
      </c>
      <c r="D1329" s="349"/>
      <c r="E1329" s="349"/>
      <c r="F1329" s="350" t="s">
        <v>228</v>
      </c>
      <c r="G1329" s="350">
        <v>63.3</v>
      </c>
      <c r="H1329" s="216"/>
      <c r="I1329" s="350" t="s">
        <v>50</v>
      </c>
      <c r="J1329" s="351"/>
    </row>
    <row r="1330" s="18" customFormat="1" ht="12.75" spans="1:10">
      <c r="A1330" s="37" t="s">
        <v>21</v>
      </c>
      <c r="B1330" s="348">
        <v>310902002</v>
      </c>
      <c r="C1330" s="349" t="s">
        <v>1870</v>
      </c>
      <c r="D1330" s="349" t="s">
        <v>1871</v>
      </c>
      <c r="E1330" s="349"/>
      <c r="F1330" s="350" t="s">
        <v>49</v>
      </c>
      <c r="G1330" s="350">
        <v>211</v>
      </c>
      <c r="H1330" s="216"/>
      <c r="I1330" s="350" t="s">
        <v>50</v>
      </c>
      <c r="J1330" s="351"/>
    </row>
    <row r="1331" s="18" customFormat="1" ht="12.75" spans="1:10">
      <c r="A1331" s="37" t="s">
        <v>21</v>
      </c>
      <c r="B1331" s="348">
        <v>310902003</v>
      </c>
      <c r="C1331" s="349" t="s">
        <v>1872</v>
      </c>
      <c r="D1331" s="349"/>
      <c r="E1331" s="349"/>
      <c r="F1331" s="350" t="s">
        <v>49</v>
      </c>
      <c r="G1331" s="350">
        <v>105</v>
      </c>
      <c r="H1331" s="216"/>
      <c r="I1331" s="350" t="s">
        <v>50</v>
      </c>
      <c r="J1331" s="351"/>
    </row>
    <row r="1332" s="18" customFormat="1" ht="12.75" spans="1:10">
      <c r="A1332" s="37" t="s">
        <v>21</v>
      </c>
      <c r="B1332" s="348">
        <v>310902004</v>
      </c>
      <c r="C1332" s="349" t="s">
        <v>1873</v>
      </c>
      <c r="D1332" s="349"/>
      <c r="E1332" s="349"/>
      <c r="F1332" s="350" t="s">
        <v>49</v>
      </c>
      <c r="G1332" s="350">
        <v>140</v>
      </c>
      <c r="H1332" s="216"/>
      <c r="I1332" s="350" t="s">
        <v>50</v>
      </c>
      <c r="J1332" s="351"/>
    </row>
    <row r="1333" s="18" customFormat="1" ht="12.75" spans="1:10">
      <c r="A1333" s="37" t="s">
        <v>21</v>
      </c>
      <c r="B1333" s="348">
        <v>310902005</v>
      </c>
      <c r="C1333" s="349" t="s">
        <v>1874</v>
      </c>
      <c r="D1333" s="349" t="s">
        <v>1875</v>
      </c>
      <c r="E1333" s="349"/>
      <c r="F1333" s="350" t="s">
        <v>49</v>
      </c>
      <c r="G1333" s="350">
        <v>106</v>
      </c>
      <c r="H1333" s="216"/>
      <c r="I1333" s="350" t="s">
        <v>50</v>
      </c>
      <c r="J1333" s="351"/>
    </row>
    <row r="1334" s="18" customFormat="1" ht="24" spans="1:10">
      <c r="A1334" s="37" t="s">
        <v>21</v>
      </c>
      <c r="B1334" s="348">
        <v>3109020050</v>
      </c>
      <c r="C1334" s="349" t="s">
        <v>1876</v>
      </c>
      <c r="D1334" s="349" t="s">
        <v>1877</v>
      </c>
      <c r="E1334" s="349" t="s">
        <v>41</v>
      </c>
      <c r="F1334" s="350" t="s">
        <v>49</v>
      </c>
      <c r="G1334" s="350">
        <v>300</v>
      </c>
      <c r="H1334" s="216" t="s">
        <v>41</v>
      </c>
      <c r="I1334" s="350" t="s">
        <v>50</v>
      </c>
      <c r="J1334" s="351"/>
    </row>
    <row r="1335" s="18" customFormat="1" ht="24" spans="1:10">
      <c r="A1335" s="37" t="s">
        <v>21</v>
      </c>
      <c r="B1335" s="348">
        <v>3109020051</v>
      </c>
      <c r="C1335" s="349" t="s">
        <v>1878</v>
      </c>
      <c r="D1335" s="349" t="s">
        <v>1879</v>
      </c>
      <c r="E1335" s="349"/>
      <c r="F1335" s="350" t="s">
        <v>49</v>
      </c>
      <c r="G1335" s="350">
        <v>560</v>
      </c>
      <c r="H1335" s="216"/>
      <c r="I1335" s="350" t="s">
        <v>34</v>
      </c>
      <c r="J1335" s="351"/>
    </row>
    <row r="1336" s="18" customFormat="1" ht="48" spans="1:10">
      <c r="A1336" s="37" t="s">
        <v>51</v>
      </c>
      <c r="B1336" s="348">
        <v>310902006</v>
      </c>
      <c r="C1336" s="349" t="s">
        <v>1880</v>
      </c>
      <c r="D1336" s="349" t="s">
        <v>1881</v>
      </c>
      <c r="E1336" s="349" t="s">
        <v>1882</v>
      </c>
      <c r="F1336" s="350" t="s">
        <v>49</v>
      </c>
      <c r="G1336" s="350">
        <v>360</v>
      </c>
      <c r="H1336" s="216" t="s">
        <v>1883</v>
      </c>
      <c r="I1336" s="350" t="s">
        <v>50</v>
      </c>
      <c r="J1336" s="351"/>
    </row>
    <row r="1337" s="18" customFormat="1" ht="36" spans="1:10">
      <c r="A1337" s="37" t="s">
        <v>51</v>
      </c>
      <c r="B1337" s="348">
        <v>310902007</v>
      </c>
      <c r="C1337" s="349" t="s">
        <v>1884</v>
      </c>
      <c r="D1337" s="349" t="s">
        <v>1885</v>
      </c>
      <c r="E1337" s="349" t="s">
        <v>1886</v>
      </c>
      <c r="F1337" s="350" t="s">
        <v>49</v>
      </c>
      <c r="G1337" s="350">
        <v>579.6</v>
      </c>
      <c r="H1337" s="216" t="s">
        <v>1887</v>
      </c>
      <c r="I1337" s="350" t="s">
        <v>50</v>
      </c>
      <c r="J1337" s="351"/>
    </row>
    <row r="1338" s="18" customFormat="1" ht="24" spans="1:10">
      <c r="A1338" s="37" t="s">
        <v>51</v>
      </c>
      <c r="B1338" s="348">
        <v>310902008</v>
      </c>
      <c r="C1338" s="349" t="s">
        <v>1888</v>
      </c>
      <c r="D1338" s="349" t="s">
        <v>1889</v>
      </c>
      <c r="E1338" s="349"/>
      <c r="F1338" s="350" t="s">
        <v>49</v>
      </c>
      <c r="G1338" s="350">
        <v>388.5</v>
      </c>
      <c r="H1338" s="216"/>
      <c r="I1338" s="350" t="s">
        <v>50</v>
      </c>
      <c r="J1338" s="351"/>
    </row>
    <row r="1339" s="18" customFormat="1" ht="48" spans="1:10">
      <c r="A1339" s="34" t="s">
        <v>21</v>
      </c>
      <c r="B1339" s="357">
        <v>310902009</v>
      </c>
      <c r="C1339" s="223" t="s">
        <v>1890</v>
      </c>
      <c r="D1339" s="89" t="s">
        <v>1891</v>
      </c>
      <c r="E1339" s="36"/>
      <c r="F1339" s="34" t="s">
        <v>49</v>
      </c>
      <c r="G1339" s="348">
        <v>505</v>
      </c>
      <c r="H1339" s="216" t="s">
        <v>41</v>
      </c>
      <c r="I1339" s="34" t="s">
        <v>50</v>
      </c>
      <c r="J1339" s="34"/>
    </row>
    <row r="1340" s="18" customFormat="1" ht="12.75" spans="1:10">
      <c r="A1340" s="37"/>
      <c r="B1340" s="348">
        <v>310903</v>
      </c>
      <c r="C1340" s="349" t="s">
        <v>1892</v>
      </c>
      <c r="D1340" s="349"/>
      <c r="E1340" s="349"/>
      <c r="F1340" s="350"/>
      <c r="G1340" s="350"/>
      <c r="H1340" s="216"/>
      <c r="I1340" s="350" t="s">
        <v>41</v>
      </c>
      <c r="J1340" s="351"/>
    </row>
    <row r="1341" s="18" customFormat="1" ht="12.75" spans="1:10">
      <c r="A1341" s="37" t="s">
        <v>51</v>
      </c>
      <c r="B1341" s="348">
        <v>310903001</v>
      </c>
      <c r="C1341" s="349" t="s">
        <v>1893</v>
      </c>
      <c r="D1341" s="349"/>
      <c r="E1341" s="349"/>
      <c r="F1341" s="350" t="s">
        <v>49</v>
      </c>
      <c r="G1341" s="350">
        <v>194</v>
      </c>
      <c r="H1341" s="216"/>
      <c r="I1341" s="350" t="s">
        <v>50</v>
      </c>
      <c r="J1341" s="351"/>
    </row>
    <row r="1342" s="18" customFormat="1" ht="24" spans="1:10">
      <c r="A1342" s="37" t="s">
        <v>21</v>
      </c>
      <c r="B1342" s="348">
        <v>310903002</v>
      </c>
      <c r="C1342" s="349" t="s">
        <v>1894</v>
      </c>
      <c r="D1342" s="349" t="s">
        <v>1895</v>
      </c>
      <c r="E1342" s="349"/>
      <c r="F1342" s="350" t="s">
        <v>49</v>
      </c>
      <c r="G1342" s="350">
        <v>140</v>
      </c>
      <c r="H1342" s="216"/>
      <c r="I1342" s="350" t="s">
        <v>50</v>
      </c>
      <c r="J1342" s="351"/>
    </row>
    <row r="1343" s="18" customFormat="1" ht="24" spans="1:10">
      <c r="A1343" s="37" t="s">
        <v>51</v>
      </c>
      <c r="B1343" s="348">
        <v>310903003</v>
      </c>
      <c r="C1343" s="349" t="s">
        <v>1896</v>
      </c>
      <c r="D1343" s="349" t="s">
        <v>1897</v>
      </c>
      <c r="E1343" s="349"/>
      <c r="F1343" s="350" t="s">
        <v>49</v>
      </c>
      <c r="G1343" s="350">
        <v>1165.5</v>
      </c>
      <c r="H1343" s="216"/>
      <c r="I1343" s="350" t="s">
        <v>34</v>
      </c>
      <c r="J1343" s="351"/>
    </row>
    <row r="1344" s="18" customFormat="1" ht="12.75" spans="1:10">
      <c r="A1344" s="37" t="s">
        <v>21</v>
      </c>
      <c r="B1344" s="348">
        <v>310903004</v>
      </c>
      <c r="C1344" s="349" t="s">
        <v>1898</v>
      </c>
      <c r="D1344" s="349"/>
      <c r="E1344" s="349"/>
      <c r="F1344" s="350" t="s">
        <v>49</v>
      </c>
      <c r="G1344" s="350">
        <v>105</v>
      </c>
      <c r="H1344" s="216" t="s">
        <v>1899</v>
      </c>
      <c r="I1344" s="350" t="s">
        <v>50</v>
      </c>
      <c r="J1344" s="351"/>
    </row>
    <row r="1345" s="18" customFormat="1" ht="12.75" spans="1:15">
      <c r="A1345" s="37" t="s">
        <v>21</v>
      </c>
      <c r="B1345" s="348">
        <v>3109030040</v>
      </c>
      <c r="C1345" s="349" t="s">
        <v>1900</v>
      </c>
      <c r="D1345" s="349" t="s">
        <v>1901</v>
      </c>
      <c r="E1345" s="349"/>
      <c r="F1345" s="350" t="s">
        <v>49</v>
      </c>
      <c r="G1345" s="350">
        <v>140</v>
      </c>
      <c r="H1345" s="216"/>
      <c r="I1345" s="350" t="s">
        <v>50</v>
      </c>
      <c r="J1345" s="351"/>
    </row>
    <row r="1346" s="18" customFormat="1" ht="12.75" spans="1:15">
      <c r="A1346" s="37" t="s">
        <v>21</v>
      </c>
      <c r="B1346" s="348">
        <v>310903005</v>
      </c>
      <c r="C1346" s="349" t="s">
        <v>1902</v>
      </c>
      <c r="D1346" s="349" t="s">
        <v>1901</v>
      </c>
      <c r="E1346" s="349"/>
      <c r="F1346" s="350" t="s">
        <v>49</v>
      </c>
      <c r="G1346" s="350">
        <v>56</v>
      </c>
      <c r="H1346" s="216"/>
      <c r="I1346" s="350" t="s">
        <v>50</v>
      </c>
      <c r="J1346" s="351"/>
    </row>
    <row r="1347" s="18" customFormat="1" ht="12.75" spans="1:15">
      <c r="A1347" s="37" t="s">
        <v>21</v>
      </c>
      <c r="B1347" s="348">
        <v>3109030050</v>
      </c>
      <c r="C1347" s="349" t="s">
        <v>1903</v>
      </c>
      <c r="D1347" s="349" t="s">
        <v>1901</v>
      </c>
      <c r="E1347" s="349"/>
      <c r="F1347" s="350" t="s">
        <v>49</v>
      </c>
      <c r="G1347" s="350">
        <v>175</v>
      </c>
      <c r="H1347" s="216"/>
      <c r="I1347" s="350" t="s">
        <v>50</v>
      </c>
      <c r="J1347" s="351"/>
    </row>
    <row r="1348" s="18" customFormat="1" ht="24" spans="1:15">
      <c r="A1348" s="37" t="s">
        <v>21</v>
      </c>
      <c r="B1348" s="348">
        <v>3109030051</v>
      </c>
      <c r="C1348" s="349" t="s">
        <v>1904</v>
      </c>
      <c r="D1348" s="349" t="s">
        <v>1905</v>
      </c>
      <c r="E1348" s="349"/>
      <c r="F1348" s="350" t="s">
        <v>49</v>
      </c>
      <c r="G1348" s="350">
        <v>747</v>
      </c>
      <c r="H1348" s="216" t="s">
        <v>1906</v>
      </c>
      <c r="I1348" s="350" t="s">
        <v>34</v>
      </c>
      <c r="J1348" s="351"/>
    </row>
    <row r="1349" s="18" customFormat="1" ht="12.75" spans="1:15">
      <c r="A1349" s="37" t="s">
        <v>21</v>
      </c>
      <c r="B1349" s="348">
        <v>3109030052</v>
      </c>
      <c r="C1349" s="349" t="s">
        <v>1907</v>
      </c>
      <c r="D1349" s="349"/>
      <c r="E1349" s="349"/>
      <c r="F1349" s="350" t="s">
        <v>49</v>
      </c>
      <c r="G1349" s="350">
        <v>245</v>
      </c>
      <c r="H1349" s="216"/>
      <c r="I1349" s="350" t="s">
        <v>34</v>
      </c>
      <c r="J1349" s="351"/>
    </row>
    <row r="1350" s="18" customFormat="1" ht="12.75" spans="1:15">
      <c r="A1350" s="37" t="s">
        <v>21</v>
      </c>
      <c r="B1350" s="348">
        <v>310903006</v>
      </c>
      <c r="C1350" s="349" t="s">
        <v>1908</v>
      </c>
      <c r="D1350" s="349" t="s">
        <v>1909</v>
      </c>
      <c r="E1350" s="349"/>
      <c r="F1350" s="350" t="s">
        <v>49</v>
      </c>
      <c r="G1350" s="350">
        <v>35</v>
      </c>
      <c r="H1350" s="216"/>
      <c r="I1350" s="350" t="s">
        <v>50</v>
      </c>
      <c r="J1350" s="351"/>
    </row>
    <row r="1351" s="18" customFormat="1" ht="12.75" spans="1:15">
      <c r="A1351" s="37" t="s">
        <v>21</v>
      </c>
      <c r="B1351" s="348">
        <v>3109030060</v>
      </c>
      <c r="C1351" s="349" t="s">
        <v>1910</v>
      </c>
      <c r="D1351" s="349" t="s">
        <v>1909</v>
      </c>
      <c r="E1351" s="349"/>
      <c r="F1351" s="350" t="s">
        <v>49</v>
      </c>
      <c r="G1351" s="350">
        <v>70</v>
      </c>
      <c r="H1351" s="216"/>
      <c r="I1351" s="350" t="s">
        <v>50</v>
      </c>
      <c r="J1351" s="351"/>
    </row>
    <row r="1352" s="18" customFormat="1" ht="24" spans="1:15">
      <c r="A1352" s="37" t="s">
        <v>51</v>
      </c>
      <c r="B1352" s="348">
        <v>310903007</v>
      </c>
      <c r="C1352" s="349" t="s">
        <v>1911</v>
      </c>
      <c r="D1352" s="349" t="s">
        <v>1912</v>
      </c>
      <c r="E1352" s="349" t="s">
        <v>1913</v>
      </c>
      <c r="F1352" s="350" t="s">
        <v>49</v>
      </c>
      <c r="G1352" s="350">
        <v>355.5</v>
      </c>
      <c r="H1352" s="216"/>
      <c r="I1352" s="350" t="s">
        <v>50</v>
      </c>
      <c r="J1352" s="351"/>
    </row>
    <row r="1353" s="18" customFormat="1" ht="24" spans="1:15">
      <c r="A1353" s="37" t="s">
        <v>51</v>
      </c>
      <c r="B1353" s="348">
        <v>310903008</v>
      </c>
      <c r="C1353" s="349" t="s">
        <v>1914</v>
      </c>
      <c r="D1353" s="349" t="s">
        <v>1851</v>
      </c>
      <c r="E1353" s="349" t="s">
        <v>1886</v>
      </c>
      <c r="F1353" s="350" t="s">
        <v>49</v>
      </c>
      <c r="G1353" s="350">
        <v>325</v>
      </c>
      <c r="H1353" s="216"/>
      <c r="I1353" s="350" t="s">
        <v>50</v>
      </c>
      <c r="J1353" s="351"/>
    </row>
    <row r="1354" s="18" customFormat="1" ht="12.75" spans="1:15">
      <c r="A1354" s="37" t="s">
        <v>51</v>
      </c>
      <c r="B1354" s="348">
        <v>310903009</v>
      </c>
      <c r="C1354" s="349" t="s">
        <v>1915</v>
      </c>
      <c r="D1354" s="349" t="s">
        <v>1916</v>
      </c>
      <c r="E1354" s="349" t="s">
        <v>165</v>
      </c>
      <c r="F1354" s="350" t="s">
        <v>49</v>
      </c>
      <c r="G1354" s="350">
        <v>301.4</v>
      </c>
      <c r="H1354" s="216"/>
      <c r="I1354" s="350" t="s">
        <v>50</v>
      </c>
      <c r="J1354" s="351"/>
    </row>
    <row r="1355" s="18" customFormat="1" ht="36" spans="1:15">
      <c r="A1355" s="37" t="s">
        <v>51</v>
      </c>
      <c r="B1355" s="348">
        <v>310903010</v>
      </c>
      <c r="C1355" s="349" t="s">
        <v>1917</v>
      </c>
      <c r="D1355" s="349" t="s">
        <v>1918</v>
      </c>
      <c r="E1355" s="349" t="s">
        <v>1882</v>
      </c>
      <c r="F1355" s="350" t="s">
        <v>49</v>
      </c>
      <c r="G1355" s="350">
        <v>378</v>
      </c>
      <c r="H1355" s="216" t="s">
        <v>1919</v>
      </c>
      <c r="I1355" s="350" t="s">
        <v>50</v>
      </c>
      <c r="J1355" s="351"/>
    </row>
    <row r="1356" s="18" customFormat="1" ht="24" spans="1:15">
      <c r="A1356" s="37" t="s">
        <v>51</v>
      </c>
      <c r="B1356" s="348">
        <v>310903011</v>
      </c>
      <c r="C1356" s="349" t="s">
        <v>1920</v>
      </c>
      <c r="D1356" s="349" t="s">
        <v>1921</v>
      </c>
      <c r="E1356" s="349"/>
      <c r="F1356" s="350" t="s">
        <v>49</v>
      </c>
      <c r="G1356" s="350">
        <v>116.6</v>
      </c>
      <c r="H1356" s="216"/>
      <c r="I1356" s="350" t="s">
        <v>34</v>
      </c>
      <c r="J1356" s="351"/>
    </row>
    <row r="1357" s="18" customFormat="1" ht="12.75" spans="1:15">
      <c r="A1357" s="372" t="s">
        <v>51</v>
      </c>
      <c r="B1357" s="348">
        <v>310903012</v>
      </c>
      <c r="C1357" s="349" t="s">
        <v>1922</v>
      </c>
      <c r="D1357" s="349"/>
      <c r="E1357" s="349"/>
      <c r="F1357" s="350" t="s">
        <v>49</v>
      </c>
      <c r="G1357" s="350">
        <v>77.7</v>
      </c>
      <c r="H1357" s="216"/>
      <c r="I1357" s="350" t="s">
        <v>50</v>
      </c>
      <c r="J1357" s="351"/>
    </row>
    <row r="1358" s="327" customFormat="1" ht="12.75" spans="1:15">
      <c r="A1358" s="373" t="s">
        <v>51</v>
      </c>
      <c r="B1358" s="374">
        <v>310903013</v>
      </c>
      <c r="C1358" s="375" t="s">
        <v>1923</v>
      </c>
      <c r="D1358" s="177" t="s">
        <v>1924</v>
      </c>
      <c r="E1358" s="349"/>
      <c r="F1358" s="350" t="s">
        <v>49</v>
      </c>
      <c r="G1358" s="350">
        <v>275</v>
      </c>
      <c r="H1358" s="216"/>
      <c r="I1358" s="350" t="s">
        <v>50</v>
      </c>
      <c r="J1358" s="351"/>
      <c r="K1358" s="18"/>
      <c r="L1358" s="18"/>
      <c r="M1358" s="18"/>
      <c r="N1358" s="18"/>
      <c r="O1358" s="18"/>
    </row>
    <row r="1359" s="328" customFormat="1" ht="24" spans="1:15">
      <c r="A1359" s="37" t="s">
        <v>21</v>
      </c>
      <c r="B1359" s="374">
        <v>310903014</v>
      </c>
      <c r="C1359" s="375" t="s">
        <v>1925</v>
      </c>
      <c r="D1359" s="177" t="s">
        <v>1926</v>
      </c>
      <c r="E1359" s="349" t="s">
        <v>1927</v>
      </c>
      <c r="F1359" s="350" t="s">
        <v>49</v>
      </c>
      <c r="G1359" s="350">
        <v>1050</v>
      </c>
      <c r="H1359" s="216"/>
      <c r="I1359" s="350" t="s">
        <v>24</v>
      </c>
      <c r="J1359" s="351"/>
      <c r="K1359" s="376"/>
      <c r="L1359" s="377"/>
      <c r="M1359" s="378"/>
      <c r="N1359" s="379"/>
      <c r="O1359" s="380"/>
    </row>
    <row r="1360" s="18" customFormat="1" ht="60" spans="1:15">
      <c r="A1360" s="69" t="s">
        <v>51</v>
      </c>
      <c r="B1360" s="357">
        <v>310903015</v>
      </c>
      <c r="C1360" s="223" t="s">
        <v>1928</v>
      </c>
      <c r="D1360" s="36" t="s">
        <v>1929</v>
      </c>
      <c r="E1360" s="36"/>
      <c r="F1360" s="34" t="s">
        <v>49</v>
      </c>
      <c r="G1360" s="350">
        <v>1280</v>
      </c>
      <c r="H1360" s="216"/>
      <c r="I1360" s="132" t="s">
        <v>24</v>
      </c>
      <c r="J1360" s="381"/>
    </row>
    <row r="1361" s="18" customFormat="1" ht="48" spans="1:10">
      <c r="A1361" s="34" t="s">
        <v>51</v>
      </c>
      <c r="B1361" s="190">
        <v>310903016</v>
      </c>
      <c r="C1361" s="35" t="s">
        <v>1930</v>
      </c>
      <c r="D1361" s="36" t="s">
        <v>1931</v>
      </c>
      <c r="E1361" s="36"/>
      <c r="F1361" s="34" t="s">
        <v>49</v>
      </c>
      <c r="G1361" s="350">
        <v>600</v>
      </c>
      <c r="H1361" s="216"/>
      <c r="I1361" s="34" t="s">
        <v>34</v>
      </c>
      <c r="J1361" s="34"/>
    </row>
    <row r="1362" s="18" customFormat="1" ht="12.75" spans="1:10">
      <c r="A1362" s="37"/>
      <c r="B1362" s="348">
        <v>310904</v>
      </c>
      <c r="C1362" s="349" t="s">
        <v>1932</v>
      </c>
      <c r="D1362" s="349"/>
      <c r="E1362" s="349"/>
      <c r="F1362" s="350"/>
      <c r="G1362" s="350"/>
      <c r="H1362" s="216"/>
      <c r="I1362" s="350" t="s">
        <v>41</v>
      </c>
      <c r="J1362" s="351"/>
    </row>
    <row r="1363" s="18" customFormat="1" ht="12.75" spans="1:10">
      <c r="A1363" s="37" t="s">
        <v>21</v>
      </c>
      <c r="B1363" s="348">
        <v>310904001</v>
      </c>
      <c r="C1363" s="349" t="s">
        <v>1933</v>
      </c>
      <c r="D1363" s="349" t="s">
        <v>1934</v>
      </c>
      <c r="E1363" s="349"/>
      <c r="F1363" s="350" t="s">
        <v>49</v>
      </c>
      <c r="G1363" s="350">
        <v>28</v>
      </c>
      <c r="H1363" s="216"/>
      <c r="I1363" s="350" t="s">
        <v>50</v>
      </c>
      <c r="J1363" s="351"/>
    </row>
    <row r="1364" s="18" customFormat="1" ht="60" spans="1:10">
      <c r="A1364" s="37" t="s">
        <v>21</v>
      </c>
      <c r="B1364" s="348">
        <v>310904002</v>
      </c>
      <c r="C1364" s="349" t="s">
        <v>1935</v>
      </c>
      <c r="D1364" s="349" t="s">
        <v>1936</v>
      </c>
      <c r="E1364" s="349"/>
      <c r="F1364" s="350" t="s">
        <v>49</v>
      </c>
      <c r="G1364" s="350">
        <v>105</v>
      </c>
      <c r="H1364" s="216"/>
      <c r="I1364" s="350" t="s">
        <v>50</v>
      </c>
      <c r="J1364" s="351"/>
    </row>
    <row r="1365" s="18" customFormat="1" ht="12.75" spans="1:10">
      <c r="A1365" s="37" t="s">
        <v>21</v>
      </c>
      <c r="B1365" s="348">
        <v>310904003</v>
      </c>
      <c r="C1365" s="349" t="s">
        <v>1937</v>
      </c>
      <c r="D1365" s="349"/>
      <c r="E1365" s="349"/>
      <c r="F1365" s="350" t="s">
        <v>49</v>
      </c>
      <c r="G1365" s="350">
        <v>17</v>
      </c>
      <c r="H1365" s="216"/>
      <c r="I1365" s="350" t="s">
        <v>50</v>
      </c>
      <c r="J1365" s="351"/>
    </row>
    <row r="1366" s="18" customFormat="1" ht="12.75" spans="1:10">
      <c r="A1366" s="37" t="s">
        <v>21</v>
      </c>
      <c r="B1366" s="348">
        <v>310904004</v>
      </c>
      <c r="C1366" s="349" t="s">
        <v>1938</v>
      </c>
      <c r="D1366" s="349" t="s">
        <v>1939</v>
      </c>
      <c r="E1366" s="349"/>
      <c r="F1366" s="350" t="s">
        <v>49</v>
      </c>
      <c r="G1366" s="350">
        <v>11</v>
      </c>
      <c r="H1366" s="216"/>
      <c r="I1366" s="350" t="s">
        <v>50</v>
      </c>
      <c r="J1366" s="351"/>
    </row>
    <row r="1367" s="18" customFormat="1" ht="12.75" spans="1:10">
      <c r="A1367" s="37" t="s">
        <v>21</v>
      </c>
      <c r="B1367" s="348">
        <v>310904005</v>
      </c>
      <c r="C1367" s="349" t="s">
        <v>1940</v>
      </c>
      <c r="D1367" s="349"/>
      <c r="E1367" s="349"/>
      <c r="F1367" s="350" t="s">
        <v>49</v>
      </c>
      <c r="G1367" s="350">
        <v>93</v>
      </c>
      <c r="H1367" s="216"/>
      <c r="I1367" s="350" t="s">
        <v>50</v>
      </c>
      <c r="J1367" s="351"/>
    </row>
    <row r="1368" s="18" customFormat="1" ht="24" spans="1:10">
      <c r="A1368" s="37" t="s">
        <v>51</v>
      </c>
      <c r="B1368" s="348">
        <v>310904006</v>
      </c>
      <c r="C1368" s="349" t="s">
        <v>1941</v>
      </c>
      <c r="D1368" s="349"/>
      <c r="E1368" s="349"/>
      <c r="F1368" s="350" t="s">
        <v>49</v>
      </c>
      <c r="G1368" s="350">
        <v>99.4</v>
      </c>
      <c r="H1368" s="216"/>
      <c r="I1368" s="350" t="s">
        <v>24</v>
      </c>
      <c r="J1368" s="351"/>
    </row>
    <row r="1369" s="18" customFormat="1" ht="24" spans="1:10">
      <c r="A1369" s="37" t="s">
        <v>51</v>
      </c>
      <c r="B1369" s="348">
        <v>3109040060</v>
      </c>
      <c r="C1369" s="349" t="s">
        <v>1942</v>
      </c>
      <c r="D1369" s="349"/>
      <c r="E1369" s="349"/>
      <c r="F1369" s="350" t="s">
        <v>49</v>
      </c>
      <c r="G1369" s="350">
        <v>91.8</v>
      </c>
      <c r="H1369" s="216"/>
      <c r="I1369" s="350" t="s">
        <v>24</v>
      </c>
      <c r="J1369" s="351"/>
    </row>
    <row r="1370" s="18" customFormat="1" ht="24" spans="1:10">
      <c r="A1370" s="37" t="s">
        <v>51</v>
      </c>
      <c r="B1370" s="348">
        <v>3109040061</v>
      </c>
      <c r="C1370" s="349" t="s">
        <v>1943</v>
      </c>
      <c r="D1370" s="349"/>
      <c r="E1370" s="349"/>
      <c r="F1370" s="350" t="s">
        <v>49</v>
      </c>
      <c r="G1370" s="350">
        <v>38.6</v>
      </c>
      <c r="H1370" s="216"/>
      <c r="I1370" s="350" t="s">
        <v>24</v>
      </c>
      <c r="J1370" s="351"/>
    </row>
    <row r="1371" s="18" customFormat="1" ht="24" spans="1:10">
      <c r="A1371" s="37" t="s">
        <v>51</v>
      </c>
      <c r="B1371" s="348">
        <v>310904007</v>
      </c>
      <c r="C1371" s="349" t="s">
        <v>1944</v>
      </c>
      <c r="D1371" s="349"/>
      <c r="E1371" s="349"/>
      <c r="F1371" s="350" t="s">
        <v>49</v>
      </c>
      <c r="G1371" s="350">
        <v>53.8</v>
      </c>
      <c r="H1371" s="216"/>
      <c r="I1371" s="350" t="s">
        <v>50</v>
      </c>
      <c r="J1371" s="351"/>
    </row>
    <row r="1372" s="18" customFormat="1" ht="12.75" spans="1:10">
      <c r="A1372" s="37" t="s">
        <v>51</v>
      </c>
      <c r="B1372" s="348" t="s">
        <v>1945</v>
      </c>
      <c r="C1372" s="349" t="s">
        <v>1946</v>
      </c>
      <c r="D1372" s="349"/>
      <c r="E1372" s="349"/>
      <c r="F1372" s="350" t="s">
        <v>49</v>
      </c>
      <c r="G1372" s="350">
        <v>55.5</v>
      </c>
      <c r="H1372" s="216"/>
      <c r="I1372" s="350" t="s">
        <v>50</v>
      </c>
      <c r="J1372" s="351"/>
    </row>
    <row r="1373" s="18" customFormat="1" ht="12.75" spans="1:10">
      <c r="A1373" s="37" t="s">
        <v>51</v>
      </c>
      <c r="B1373" s="348" t="s">
        <v>1947</v>
      </c>
      <c r="C1373" s="349" t="s">
        <v>1948</v>
      </c>
      <c r="D1373" s="349"/>
      <c r="E1373" s="349"/>
      <c r="F1373" s="350" t="s">
        <v>49</v>
      </c>
      <c r="G1373" s="350">
        <v>30.9</v>
      </c>
      <c r="H1373" s="216"/>
      <c r="I1373" s="350" t="s">
        <v>50</v>
      </c>
      <c r="J1373" s="351"/>
    </row>
    <row r="1374" s="18" customFormat="1" ht="12.75" spans="1:10">
      <c r="A1374" s="37"/>
      <c r="B1374" s="348">
        <v>310905</v>
      </c>
      <c r="C1374" s="349" t="s">
        <v>1949</v>
      </c>
      <c r="D1374" s="349"/>
      <c r="E1374" s="349"/>
      <c r="F1374" s="350"/>
      <c r="G1374" s="350"/>
      <c r="H1374" s="216"/>
      <c r="I1374" s="350" t="s">
        <v>41</v>
      </c>
      <c r="J1374" s="351"/>
    </row>
    <row r="1375" s="18" customFormat="1" ht="12.75" spans="1:10">
      <c r="A1375" s="37" t="s">
        <v>51</v>
      </c>
      <c r="B1375" s="348">
        <v>310905001</v>
      </c>
      <c r="C1375" s="349" t="s">
        <v>1950</v>
      </c>
      <c r="D1375" s="349" t="s">
        <v>1951</v>
      </c>
      <c r="E1375" s="349"/>
      <c r="F1375" s="350" t="s">
        <v>49</v>
      </c>
      <c r="G1375" s="350">
        <v>47</v>
      </c>
      <c r="H1375" s="216"/>
      <c r="I1375" s="350" t="s">
        <v>50</v>
      </c>
      <c r="J1375" s="351"/>
    </row>
    <row r="1376" s="18" customFormat="1" ht="24" spans="1:10">
      <c r="A1376" s="37" t="s">
        <v>51</v>
      </c>
      <c r="B1376" s="348">
        <v>3109050010</v>
      </c>
      <c r="C1376" s="349" t="s">
        <v>1952</v>
      </c>
      <c r="D1376" s="349"/>
      <c r="E1376" s="349"/>
      <c r="F1376" s="350" t="s">
        <v>49</v>
      </c>
      <c r="G1376" s="350">
        <v>65</v>
      </c>
      <c r="H1376" s="216"/>
      <c r="I1376" s="350" t="s">
        <v>50</v>
      </c>
      <c r="J1376" s="351"/>
    </row>
    <row r="1377" s="18" customFormat="1" ht="24" spans="1:10">
      <c r="A1377" s="37" t="s">
        <v>51</v>
      </c>
      <c r="B1377" s="348">
        <v>3109050011</v>
      </c>
      <c r="C1377" s="349" t="s">
        <v>1953</v>
      </c>
      <c r="D1377" s="349" t="s">
        <v>1954</v>
      </c>
      <c r="E1377" s="349"/>
      <c r="F1377" s="350" t="s">
        <v>49</v>
      </c>
      <c r="G1377" s="350">
        <v>160</v>
      </c>
      <c r="H1377" s="216"/>
      <c r="I1377" s="350" t="s">
        <v>50</v>
      </c>
      <c r="J1377" s="351"/>
    </row>
    <row r="1378" s="18" customFormat="1" ht="12.75" spans="1:10">
      <c r="A1378" s="37" t="s">
        <v>51</v>
      </c>
      <c r="B1378" s="348">
        <v>310905002</v>
      </c>
      <c r="C1378" s="349" t="s">
        <v>1955</v>
      </c>
      <c r="D1378" s="349" t="s">
        <v>1956</v>
      </c>
      <c r="E1378" s="349"/>
      <c r="F1378" s="350" t="s">
        <v>49</v>
      </c>
      <c r="G1378" s="350">
        <v>310.8</v>
      </c>
      <c r="H1378" s="216"/>
      <c r="I1378" s="350" t="s">
        <v>50</v>
      </c>
      <c r="J1378" s="351"/>
    </row>
    <row r="1379" s="18" customFormat="1" ht="24" spans="1:10">
      <c r="A1379" s="37" t="s">
        <v>51</v>
      </c>
      <c r="B1379" s="348">
        <v>3109050020</v>
      </c>
      <c r="C1379" s="349" t="s">
        <v>1957</v>
      </c>
      <c r="D1379" s="349" t="s">
        <v>1956</v>
      </c>
      <c r="E1379" s="349"/>
      <c r="F1379" s="350" t="s">
        <v>49</v>
      </c>
      <c r="G1379" s="350">
        <v>388.5</v>
      </c>
      <c r="H1379" s="216"/>
      <c r="I1379" s="350" t="s">
        <v>50</v>
      </c>
      <c r="J1379" s="351"/>
    </row>
    <row r="1380" s="18" customFormat="1" ht="12.75" spans="1:10">
      <c r="A1380" s="37" t="s">
        <v>21</v>
      </c>
      <c r="B1380" s="348">
        <v>310905003</v>
      </c>
      <c r="C1380" s="349" t="s">
        <v>1958</v>
      </c>
      <c r="D1380" s="349"/>
      <c r="E1380" s="349"/>
      <c r="F1380" s="350" t="s">
        <v>49</v>
      </c>
      <c r="G1380" s="350">
        <v>99.9</v>
      </c>
      <c r="H1380" s="216"/>
      <c r="I1380" s="350" t="s">
        <v>50</v>
      </c>
      <c r="J1380" s="351"/>
    </row>
    <row r="1381" s="18" customFormat="1" ht="12.75" spans="1:10">
      <c r="A1381" s="37" t="s">
        <v>51</v>
      </c>
      <c r="B1381" s="348">
        <v>310905004</v>
      </c>
      <c r="C1381" s="349" t="s">
        <v>1959</v>
      </c>
      <c r="D1381" s="349" t="s">
        <v>1960</v>
      </c>
      <c r="E1381" s="349"/>
      <c r="F1381" s="350" t="s">
        <v>49</v>
      </c>
      <c r="G1381" s="350">
        <v>542</v>
      </c>
      <c r="H1381" s="216"/>
      <c r="I1381" s="350" t="s">
        <v>34</v>
      </c>
      <c r="J1381" s="351"/>
    </row>
    <row r="1382" s="18" customFormat="1" ht="12.75" spans="1:10">
      <c r="A1382" s="37" t="s">
        <v>51</v>
      </c>
      <c r="B1382" s="348">
        <v>310905005</v>
      </c>
      <c r="C1382" s="349" t="s">
        <v>1961</v>
      </c>
      <c r="D1382" s="349"/>
      <c r="E1382" s="349"/>
      <c r="F1382" s="350" t="s">
        <v>49</v>
      </c>
      <c r="G1382" s="350">
        <v>218</v>
      </c>
      <c r="H1382" s="216"/>
      <c r="I1382" s="350" t="s">
        <v>50</v>
      </c>
      <c r="J1382" s="351"/>
    </row>
    <row r="1383" s="18" customFormat="1" ht="12.75" spans="1:10">
      <c r="A1383" s="37" t="s">
        <v>21</v>
      </c>
      <c r="B1383" s="348">
        <v>310905006</v>
      </c>
      <c r="C1383" s="349" t="s">
        <v>1962</v>
      </c>
      <c r="D1383" s="349"/>
      <c r="E1383" s="349"/>
      <c r="F1383" s="350" t="s">
        <v>49</v>
      </c>
      <c r="G1383" s="350">
        <v>165</v>
      </c>
      <c r="H1383" s="216"/>
      <c r="I1383" s="350" t="s">
        <v>50</v>
      </c>
      <c r="J1383" s="351"/>
    </row>
    <row r="1384" s="18" customFormat="1" ht="12.75" spans="1:10">
      <c r="A1384" s="37" t="s">
        <v>21</v>
      </c>
      <c r="B1384" s="348">
        <v>310905007</v>
      </c>
      <c r="C1384" s="349" t="s">
        <v>1963</v>
      </c>
      <c r="D1384" s="349" t="s">
        <v>1964</v>
      </c>
      <c r="E1384" s="349"/>
      <c r="F1384" s="350" t="s">
        <v>49</v>
      </c>
      <c r="G1384" s="350">
        <v>324</v>
      </c>
      <c r="H1384" s="216"/>
      <c r="I1384" s="350" t="s">
        <v>50</v>
      </c>
      <c r="J1384" s="351"/>
    </row>
    <row r="1385" s="18" customFormat="1" ht="24" spans="1:10">
      <c r="A1385" s="37" t="s">
        <v>51</v>
      </c>
      <c r="B1385" s="348">
        <v>310905008</v>
      </c>
      <c r="C1385" s="349" t="s">
        <v>1965</v>
      </c>
      <c r="D1385" s="349" t="s">
        <v>1966</v>
      </c>
      <c r="E1385" s="349"/>
      <c r="F1385" s="350" t="s">
        <v>49</v>
      </c>
      <c r="G1385" s="350">
        <v>155</v>
      </c>
      <c r="H1385" s="216"/>
      <c r="I1385" s="350" t="s">
        <v>50</v>
      </c>
      <c r="J1385" s="351"/>
    </row>
    <row r="1386" s="18" customFormat="1" ht="12.75" spans="1:10">
      <c r="A1386" s="37" t="s">
        <v>51</v>
      </c>
      <c r="B1386" s="348">
        <v>310905009</v>
      </c>
      <c r="C1386" s="349" t="s">
        <v>1967</v>
      </c>
      <c r="D1386" s="349" t="s">
        <v>1968</v>
      </c>
      <c r="E1386" s="349"/>
      <c r="F1386" s="350" t="s">
        <v>49</v>
      </c>
      <c r="G1386" s="350">
        <v>130</v>
      </c>
      <c r="H1386" s="216"/>
      <c r="I1386" s="350" t="s">
        <v>50</v>
      </c>
      <c r="J1386" s="351"/>
    </row>
    <row r="1387" s="18" customFormat="1" ht="48" spans="1:10">
      <c r="A1387" s="34" t="s">
        <v>51</v>
      </c>
      <c r="B1387" s="357">
        <v>310905010</v>
      </c>
      <c r="C1387" s="382" t="s">
        <v>1969</v>
      </c>
      <c r="D1387" s="89" t="s">
        <v>1970</v>
      </c>
      <c r="E1387" s="383"/>
      <c r="F1387" s="69" t="s">
        <v>49</v>
      </c>
      <c r="G1387" s="350">
        <v>880</v>
      </c>
      <c r="H1387" s="216" t="s">
        <v>1971</v>
      </c>
      <c r="I1387" s="34" t="s">
        <v>34</v>
      </c>
      <c r="J1387" s="34"/>
    </row>
    <row r="1388" s="18" customFormat="1" ht="24" spans="1:10">
      <c r="A1388" s="37" t="s">
        <v>51</v>
      </c>
      <c r="B1388" s="348">
        <v>310905011</v>
      </c>
      <c r="C1388" s="349" t="s">
        <v>1972</v>
      </c>
      <c r="D1388" s="349" t="s">
        <v>1973</v>
      </c>
      <c r="E1388" s="349" t="s">
        <v>1852</v>
      </c>
      <c r="F1388" s="350" t="s">
        <v>49</v>
      </c>
      <c r="G1388" s="350">
        <v>621.6</v>
      </c>
      <c r="H1388" s="216"/>
      <c r="I1388" s="350" t="s">
        <v>50</v>
      </c>
      <c r="J1388" s="351"/>
    </row>
    <row r="1389" s="18" customFormat="1" ht="24" spans="1:10">
      <c r="A1389" s="37" t="s">
        <v>51</v>
      </c>
      <c r="B1389" s="348">
        <v>310905012</v>
      </c>
      <c r="C1389" s="349" t="s">
        <v>1974</v>
      </c>
      <c r="D1389" s="349"/>
      <c r="E1389" s="349" t="s">
        <v>1975</v>
      </c>
      <c r="F1389" s="350" t="s">
        <v>49</v>
      </c>
      <c r="G1389" s="350">
        <v>440</v>
      </c>
      <c r="H1389" s="216"/>
      <c r="I1389" s="350" t="s">
        <v>50</v>
      </c>
      <c r="J1389" s="351"/>
    </row>
    <row r="1390" s="18" customFormat="1" ht="12.75" spans="1:10">
      <c r="A1390" s="37" t="s">
        <v>51</v>
      </c>
      <c r="B1390" s="348">
        <v>310905013</v>
      </c>
      <c r="C1390" s="349" t="s">
        <v>1976</v>
      </c>
      <c r="D1390" s="349" t="s">
        <v>1977</v>
      </c>
      <c r="E1390" s="349"/>
      <c r="F1390" s="350" t="s">
        <v>49</v>
      </c>
      <c r="G1390" s="350">
        <v>577.2</v>
      </c>
      <c r="H1390" s="216"/>
      <c r="I1390" s="350" t="s">
        <v>50</v>
      </c>
      <c r="J1390" s="351"/>
    </row>
    <row r="1391" s="18" customFormat="1" ht="12.75" spans="1:10">
      <c r="A1391" s="37" t="s">
        <v>51</v>
      </c>
      <c r="B1391" s="348">
        <v>310905014</v>
      </c>
      <c r="C1391" s="349" t="s">
        <v>1978</v>
      </c>
      <c r="D1391" s="349" t="s">
        <v>1979</v>
      </c>
      <c r="E1391" s="349"/>
      <c r="F1391" s="350" t="s">
        <v>49</v>
      </c>
      <c r="G1391" s="350">
        <v>621.6</v>
      </c>
      <c r="H1391" s="216"/>
      <c r="I1391" s="350" t="s">
        <v>50</v>
      </c>
      <c r="J1391" s="351"/>
    </row>
    <row r="1392" s="18" customFormat="1" ht="24" spans="1:10">
      <c r="A1392" s="37" t="s">
        <v>51</v>
      </c>
      <c r="B1392" s="348">
        <v>3109050141</v>
      </c>
      <c r="C1392" s="349" t="s">
        <v>1980</v>
      </c>
      <c r="D1392" s="349"/>
      <c r="E1392" s="349"/>
      <c r="F1392" s="350" t="s">
        <v>49</v>
      </c>
      <c r="G1392" s="350">
        <v>1656</v>
      </c>
      <c r="H1392" s="216"/>
      <c r="I1392" s="350" t="s">
        <v>34</v>
      </c>
      <c r="J1392" s="351"/>
    </row>
    <row r="1393" s="18" customFormat="1" ht="24" spans="1:10">
      <c r="A1393" s="37" t="s">
        <v>51</v>
      </c>
      <c r="B1393" s="348">
        <v>310905015</v>
      </c>
      <c r="C1393" s="349" t="s">
        <v>1981</v>
      </c>
      <c r="D1393" s="349" t="s">
        <v>1982</v>
      </c>
      <c r="E1393" s="349"/>
      <c r="F1393" s="350" t="s">
        <v>49</v>
      </c>
      <c r="G1393" s="350">
        <v>663</v>
      </c>
      <c r="H1393" s="216"/>
      <c r="I1393" s="350" t="s">
        <v>34</v>
      </c>
      <c r="J1393" s="351"/>
    </row>
    <row r="1394" s="18" customFormat="1" ht="12.75" spans="1:10">
      <c r="A1394" s="37" t="s">
        <v>51</v>
      </c>
      <c r="B1394" s="348">
        <v>310905016</v>
      </c>
      <c r="C1394" s="349" t="s">
        <v>1983</v>
      </c>
      <c r="D1394" s="349"/>
      <c r="E1394" s="349"/>
      <c r="F1394" s="350" t="s">
        <v>49</v>
      </c>
      <c r="G1394" s="350">
        <v>721.5</v>
      </c>
      <c r="H1394" s="216"/>
      <c r="I1394" s="350" t="s">
        <v>50</v>
      </c>
      <c r="J1394" s="351"/>
    </row>
    <row r="1395" s="18" customFormat="1" ht="24" spans="1:10">
      <c r="A1395" s="37" t="s">
        <v>51</v>
      </c>
      <c r="B1395" s="348">
        <v>310905017</v>
      </c>
      <c r="C1395" s="349" t="s">
        <v>1984</v>
      </c>
      <c r="D1395" s="349"/>
      <c r="E1395" s="349"/>
      <c r="F1395" s="350" t="s">
        <v>49</v>
      </c>
      <c r="G1395" s="350">
        <v>721.5</v>
      </c>
      <c r="H1395" s="216"/>
      <c r="I1395" s="350" t="s">
        <v>50</v>
      </c>
      <c r="J1395" s="351"/>
    </row>
    <row r="1396" s="18" customFormat="1" ht="24" spans="1:10">
      <c r="A1396" s="37" t="s">
        <v>51</v>
      </c>
      <c r="B1396" s="348">
        <v>310905018</v>
      </c>
      <c r="C1396" s="349" t="s">
        <v>1985</v>
      </c>
      <c r="D1396" s="349"/>
      <c r="E1396" s="349" t="s">
        <v>1852</v>
      </c>
      <c r="F1396" s="350" t="s">
        <v>49</v>
      </c>
      <c r="G1396" s="350">
        <v>505</v>
      </c>
      <c r="H1396" s="216"/>
      <c r="I1396" s="350" t="s">
        <v>50</v>
      </c>
      <c r="J1396" s="351"/>
    </row>
    <row r="1397" s="18" customFormat="1" ht="12.75" spans="1:10">
      <c r="A1397" s="37" t="s">
        <v>51</v>
      </c>
      <c r="B1397" s="348">
        <v>310905019</v>
      </c>
      <c r="C1397" s="349" t="s">
        <v>1986</v>
      </c>
      <c r="D1397" s="349" t="s">
        <v>1987</v>
      </c>
      <c r="E1397" s="349"/>
      <c r="F1397" s="350" t="s">
        <v>49</v>
      </c>
      <c r="G1397" s="350">
        <v>649.4</v>
      </c>
      <c r="H1397" s="216"/>
      <c r="I1397" s="350" t="s">
        <v>50</v>
      </c>
      <c r="J1397" s="351"/>
    </row>
    <row r="1398" s="18" customFormat="1" ht="24" spans="1:10">
      <c r="A1398" s="37" t="s">
        <v>51</v>
      </c>
      <c r="B1398" s="348">
        <v>310905020</v>
      </c>
      <c r="C1398" s="349" t="s">
        <v>1988</v>
      </c>
      <c r="D1398" s="349"/>
      <c r="E1398" s="349" t="s">
        <v>1852</v>
      </c>
      <c r="F1398" s="350" t="s">
        <v>49</v>
      </c>
      <c r="G1398" s="350">
        <v>1010.1</v>
      </c>
      <c r="H1398" s="216" t="s">
        <v>1989</v>
      </c>
      <c r="I1398" s="350" t="s">
        <v>34</v>
      </c>
      <c r="J1398" s="351"/>
    </row>
    <row r="1399" s="18" customFormat="1" ht="12.75" spans="1:10">
      <c r="A1399" s="37" t="s">
        <v>51</v>
      </c>
      <c r="B1399" s="348">
        <v>310905021</v>
      </c>
      <c r="C1399" s="349" t="s">
        <v>1990</v>
      </c>
      <c r="D1399" s="349"/>
      <c r="E1399" s="349" t="s">
        <v>1991</v>
      </c>
      <c r="F1399" s="350" t="s">
        <v>49</v>
      </c>
      <c r="G1399" s="350">
        <v>577.2</v>
      </c>
      <c r="H1399" s="216"/>
      <c r="I1399" s="350" t="s">
        <v>50</v>
      </c>
      <c r="J1399" s="351"/>
    </row>
    <row r="1400" s="18" customFormat="1" ht="12.75" spans="1:10">
      <c r="A1400" s="37" t="s">
        <v>51</v>
      </c>
      <c r="B1400" s="348">
        <v>310905022</v>
      </c>
      <c r="C1400" s="349" t="s">
        <v>1992</v>
      </c>
      <c r="D1400" s="349" t="s">
        <v>1993</v>
      </c>
      <c r="E1400" s="349" t="s">
        <v>1852</v>
      </c>
      <c r="F1400" s="350" t="s">
        <v>49</v>
      </c>
      <c r="G1400" s="350">
        <v>520</v>
      </c>
      <c r="H1400" s="216"/>
      <c r="I1400" s="350" t="s">
        <v>50</v>
      </c>
      <c r="J1400" s="351"/>
    </row>
    <row r="1401" s="18" customFormat="1" ht="12.75" spans="1:10">
      <c r="A1401" s="37" t="s">
        <v>21</v>
      </c>
      <c r="B1401" s="348">
        <v>310905024</v>
      </c>
      <c r="C1401" s="349" t="s">
        <v>1994</v>
      </c>
      <c r="D1401" s="349"/>
      <c r="E1401" s="349"/>
      <c r="F1401" s="350" t="s">
        <v>49</v>
      </c>
      <c r="G1401" s="350">
        <v>560</v>
      </c>
      <c r="H1401" s="216" t="s">
        <v>1995</v>
      </c>
      <c r="I1401" s="350" t="s">
        <v>50</v>
      </c>
      <c r="J1401" s="351"/>
    </row>
    <row r="1402" s="18" customFormat="1" ht="12.75" spans="1:10">
      <c r="A1402" s="37" t="s">
        <v>51</v>
      </c>
      <c r="B1402" s="348">
        <v>310905025</v>
      </c>
      <c r="C1402" s="349" t="s">
        <v>1996</v>
      </c>
      <c r="D1402" s="349" t="s">
        <v>1997</v>
      </c>
      <c r="E1402" s="349" t="s">
        <v>1998</v>
      </c>
      <c r="F1402" s="350" t="s">
        <v>49</v>
      </c>
      <c r="G1402" s="350">
        <v>260</v>
      </c>
      <c r="H1402" s="216"/>
      <c r="I1402" s="350" t="s">
        <v>50</v>
      </c>
      <c r="J1402" s="351"/>
    </row>
    <row r="1403" s="18" customFormat="1" ht="12.75" spans="1:10">
      <c r="A1403" s="37" t="s">
        <v>21</v>
      </c>
      <c r="B1403" s="348">
        <v>310905029</v>
      </c>
      <c r="C1403" s="349" t="s">
        <v>1999</v>
      </c>
      <c r="D1403" s="349" t="s">
        <v>2000</v>
      </c>
      <c r="E1403" s="349"/>
      <c r="F1403" s="350" t="s">
        <v>49</v>
      </c>
      <c r="G1403" s="350">
        <v>156.5</v>
      </c>
      <c r="H1403" s="216"/>
      <c r="I1403" s="350" t="s">
        <v>34</v>
      </c>
      <c r="J1403" s="351"/>
    </row>
    <row r="1404" s="18" customFormat="1" ht="96" spans="1:10">
      <c r="A1404" s="37" t="s">
        <v>21</v>
      </c>
      <c r="B1404" s="348">
        <v>310905030</v>
      </c>
      <c r="C1404" s="349" t="s">
        <v>2001</v>
      </c>
      <c r="D1404" s="349" t="s">
        <v>2002</v>
      </c>
      <c r="E1404" s="349"/>
      <c r="F1404" s="350" t="s">
        <v>49</v>
      </c>
      <c r="G1404" s="350">
        <v>40</v>
      </c>
      <c r="H1404" s="216"/>
      <c r="I1404" s="350" t="s">
        <v>50</v>
      </c>
      <c r="J1404" s="351"/>
    </row>
    <row r="1405" s="18" customFormat="1" ht="84" spans="1:10">
      <c r="A1405" s="89" t="s">
        <v>21</v>
      </c>
      <c r="B1405" s="348">
        <v>310905033</v>
      </c>
      <c r="C1405" s="36" t="s">
        <v>2003</v>
      </c>
      <c r="D1405" s="36" t="s">
        <v>2004</v>
      </c>
      <c r="E1405" s="36" t="s">
        <v>2005</v>
      </c>
      <c r="F1405" s="34" t="s">
        <v>49</v>
      </c>
      <c r="G1405" s="350">
        <v>2240</v>
      </c>
      <c r="H1405" s="216" t="s">
        <v>2006</v>
      </c>
      <c r="I1405" s="34" t="s">
        <v>34</v>
      </c>
      <c r="J1405" s="351"/>
    </row>
    <row r="1406" s="18" customFormat="1" ht="12.75" spans="1:10">
      <c r="A1406" s="37" t="s">
        <v>21</v>
      </c>
      <c r="B1406" s="348" t="s">
        <v>2007</v>
      </c>
      <c r="C1406" s="349" t="s">
        <v>2008</v>
      </c>
      <c r="D1406" s="349"/>
      <c r="E1406" s="349" t="s">
        <v>2009</v>
      </c>
      <c r="F1406" s="350" t="s">
        <v>49</v>
      </c>
      <c r="G1406" s="350">
        <v>288.6</v>
      </c>
      <c r="H1406" s="216"/>
      <c r="I1406" s="350" t="s">
        <v>50</v>
      </c>
      <c r="J1406" s="351"/>
    </row>
    <row r="1407" s="18" customFormat="1" ht="12.75" spans="1:10">
      <c r="A1407" s="37" t="s">
        <v>21</v>
      </c>
      <c r="B1407" s="348" t="s">
        <v>2010</v>
      </c>
      <c r="C1407" s="349" t="s">
        <v>2011</v>
      </c>
      <c r="D1407" s="349"/>
      <c r="E1407" s="349"/>
      <c r="F1407" s="350" t="s">
        <v>49</v>
      </c>
      <c r="G1407" s="350">
        <v>20</v>
      </c>
      <c r="H1407" s="216"/>
      <c r="I1407" s="350" t="s">
        <v>50</v>
      </c>
      <c r="J1407" s="351"/>
    </row>
    <row r="1408" s="18" customFormat="1" ht="48" spans="1:10">
      <c r="A1408" s="37" t="s">
        <v>51</v>
      </c>
      <c r="B1408" s="348" t="s">
        <v>2012</v>
      </c>
      <c r="C1408" s="349" t="s">
        <v>2013</v>
      </c>
      <c r="D1408" s="349"/>
      <c r="E1408" s="349" t="s">
        <v>2014</v>
      </c>
      <c r="F1408" s="350" t="s">
        <v>49</v>
      </c>
      <c r="G1408" s="350">
        <v>3312</v>
      </c>
      <c r="H1408" s="216"/>
      <c r="I1408" s="350" t="s">
        <v>34</v>
      </c>
      <c r="J1408" s="351"/>
    </row>
    <row r="1409" s="18" customFormat="1" ht="36" spans="1:10">
      <c r="A1409" s="37" t="s">
        <v>51</v>
      </c>
      <c r="B1409" s="348" t="s">
        <v>2015</v>
      </c>
      <c r="C1409" s="349" t="s">
        <v>2016</v>
      </c>
      <c r="D1409" s="349"/>
      <c r="E1409" s="349" t="s">
        <v>2017</v>
      </c>
      <c r="F1409" s="350" t="s">
        <v>49</v>
      </c>
      <c r="G1409" s="350">
        <v>1514.7</v>
      </c>
      <c r="H1409" s="216"/>
      <c r="I1409" s="350" t="s">
        <v>34</v>
      </c>
      <c r="J1409" s="351"/>
    </row>
    <row r="1410" s="18" customFormat="1" ht="24" spans="1:10">
      <c r="A1410" s="37" t="s">
        <v>51</v>
      </c>
      <c r="B1410" s="348" t="s">
        <v>2018</v>
      </c>
      <c r="C1410" s="349" t="s">
        <v>2019</v>
      </c>
      <c r="D1410" s="349" t="s">
        <v>2020</v>
      </c>
      <c r="E1410" s="349" t="s">
        <v>2021</v>
      </c>
      <c r="F1410" s="350" t="s">
        <v>49</v>
      </c>
      <c r="G1410" s="350">
        <v>288.6</v>
      </c>
      <c r="H1410" s="216"/>
      <c r="I1410" s="350" t="s">
        <v>50</v>
      </c>
      <c r="J1410" s="351"/>
    </row>
    <row r="1411" s="18" customFormat="1" ht="12.75" spans="1:10">
      <c r="A1411" s="37"/>
      <c r="B1411" s="348">
        <v>3110</v>
      </c>
      <c r="C1411" s="349" t="s">
        <v>2022</v>
      </c>
      <c r="D1411" s="349"/>
      <c r="E1411" s="349"/>
      <c r="F1411" s="350"/>
      <c r="G1411" s="350"/>
      <c r="H1411" s="216"/>
      <c r="I1411" s="350" t="s">
        <v>41</v>
      </c>
      <c r="J1411" s="351"/>
    </row>
    <row r="1412" s="18" customFormat="1" ht="24" spans="1:10">
      <c r="A1412" s="37" t="s">
        <v>51</v>
      </c>
      <c r="B1412" s="348">
        <v>311000041</v>
      </c>
      <c r="C1412" s="349" t="s">
        <v>2023</v>
      </c>
      <c r="D1412" s="349"/>
      <c r="E1412" s="349" t="s">
        <v>2024</v>
      </c>
      <c r="F1412" s="350" t="s">
        <v>49</v>
      </c>
      <c r="G1412" s="350">
        <v>438.8</v>
      </c>
      <c r="H1412" s="216"/>
      <c r="I1412" s="350" t="s">
        <v>50</v>
      </c>
      <c r="J1412" s="351"/>
    </row>
    <row r="1413" s="18" customFormat="1" ht="96" spans="1:10">
      <c r="A1413" s="37" t="s">
        <v>51</v>
      </c>
      <c r="B1413" s="348">
        <v>311000042</v>
      </c>
      <c r="C1413" s="349" t="s">
        <v>2025</v>
      </c>
      <c r="D1413" s="349" t="s">
        <v>2026</v>
      </c>
      <c r="E1413" s="349"/>
      <c r="F1413" s="350" t="s">
        <v>49</v>
      </c>
      <c r="G1413" s="350">
        <v>1100</v>
      </c>
      <c r="H1413" s="216"/>
      <c r="I1413" s="350" t="s">
        <v>34</v>
      </c>
      <c r="J1413" s="351"/>
    </row>
    <row r="1414" s="18" customFormat="1" ht="12.75" spans="1:10">
      <c r="A1414" s="37"/>
      <c r="B1414" s="348">
        <v>3111</v>
      </c>
      <c r="C1414" s="349" t="s">
        <v>2027</v>
      </c>
      <c r="D1414" s="349"/>
      <c r="E1414" s="349"/>
      <c r="F1414" s="350"/>
      <c r="G1414" s="350"/>
      <c r="H1414" s="216"/>
      <c r="I1414" s="350" t="s">
        <v>41</v>
      </c>
      <c r="J1414" s="351"/>
    </row>
    <row r="1415" s="18" customFormat="1" ht="12.75" spans="1:10">
      <c r="A1415" s="37" t="s">
        <v>21</v>
      </c>
      <c r="B1415" s="348">
        <v>311100008</v>
      </c>
      <c r="C1415" s="349" t="s">
        <v>2028</v>
      </c>
      <c r="D1415" s="349" t="s">
        <v>2029</v>
      </c>
      <c r="E1415" s="349"/>
      <c r="F1415" s="350" t="s">
        <v>49</v>
      </c>
      <c r="G1415" s="350">
        <v>23</v>
      </c>
      <c r="H1415" s="216"/>
      <c r="I1415" s="350" t="s">
        <v>24</v>
      </c>
      <c r="J1415" s="351"/>
    </row>
    <row r="1416" s="18" customFormat="1" ht="24" spans="1:10">
      <c r="A1416" s="37"/>
      <c r="B1416" s="348">
        <v>3112</v>
      </c>
      <c r="C1416" s="349" t="s">
        <v>2030</v>
      </c>
      <c r="D1416" s="349"/>
      <c r="E1416" s="349"/>
      <c r="F1416" s="350"/>
      <c r="G1416" s="350"/>
      <c r="H1416" s="216"/>
      <c r="I1416" s="350" t="s">
        <v>41</v>
      </c>
      <c r="J1416" s="351"/>
    </row>
    <row r="1417" s="18" customFormat="1" ht="12.75" spans="1:10">
      <c r="A1417" s="37"/>
      <c r="B1417" s="348">
        <v>311201</v>
      </c>
      <c r="C1417" s="349" t="s">
        <v>2031</v>
      </c>
      <c r="D1417" s="349"/>
      <c r="E1417" s="349"/>
      <c r="F1417" s="350"/>
      <c r="G1417" s="350"/>
      <c r="H1417" s="216"/>
      <c r="I1417" s="350" t="s">
        <v>41</v>
      </c>
      <c r="J1417" s="351"/>
    </row>
    <row r="1418" s="18" customFormat="1" ht="12.75" spans="1:10">
      <c r="A1418" s="37" t="s">
        <v>51</v>
      </c>
      <c r="B1418" s="348">
        <v>311201021</v>
      </c>
      <c r="C1418" s="349" t="s">
        <v>2032</v>
      </c>
      <c r="D1418" s="349"/>
      <c r="E1418" s="349"/>
      <c r="F1418" s="350" t="s">
        <v>49</v>
      </c>
      <c r="G1418" s="350">
        <v>91.8</v>
      </c>
      <c r="H1418" s="216"/>
      <c r="I1418" s="350" t="s">
        <v>50</v>
      </c>
      <c r="J1418" s="351"/>
    </row>
    <row r="1419" s="18" customFormat="1" ht="12.75" spans="1:10">
      <c r="A1419" s="37" t="s">
        <v>2033</v>
      </c>
      <c r="B1419" s="348">
        <v>311201022</v>
      </c>
      <c r="C1419" s="349" t="s">
        <v>2034</v>
      </c>
      <c r="D1419" s="349"/>
      <c r="E1419" s="349"/>
      <c r="F1419" s="350" t="s">
        <v>49</v>
      </c>
      <c r="G1419" s="350">
        <v>928.2</v>
      </c>
      <c r="H1419" s="216"/>
      <c r="I1419" s="350" t="s">
        <v>50</v>
      </c>
      <c r="J1419" s="351"/>
    </row>
    <row r="1420" s="18" customFormat="1" ht="24" spans="1:10">
      <c r="A1420" s="37" t="s">
        <v>21</v>
      </c>
      <c r="B1420" s="348">
        <v>311201028</v>
      </c>
      <c r="C1420" s="349" t="s">
        <v>2035</v>
      </c>
      <c r="D1420" s="349" t="s">
        <v>2036</v>
      </c>
      <c r="E1420" s="349"/>
      <c r="F1420" s="350" t="s">
        <v>49</v>
      </c>
      <c r="G1420" s="350">
        <v>20</v>
      </c>
      <c r="H1420" s="216"/>
      <c r="I1420" s="350" t="s">
        <v>34</v>
      </c>
      <c r="J1420" s="351"/>
    </row>
    <row r="1421" s="18" customFormat="1" ht="12.75" spans="1:10">
      <c r="A1421" s="37" t="s">
        <v>21</v>
      </c>
      <c r="B1421" s="348">
        <v>311201032</v>
      </c>
      <c r="C1421" s="349" t="s">
        <v>2037</v>
      </c>
      <c r="D1421" s="349"/>
      <c r="E1421" s="349"/>
      <c r="F1421" s="350" t="s">
        <v>49</v>
      </c>
      <c r="G1421" s="350">
        <v>7</v>
      </c>
      <c r="H1421" s="216"/>
      <c r="I1421" s="350" t="s">
        <v>34</v>
      </c>
      <c r="J1421" s="351"/>
    </row>
    <row r="1422" s="18" customFormat="1" ht="24" spans="1:10">
      <c r="A1422" s="37" t="s">
        <v>21</v>
      </c>
      <c r="B1422" s="348">
        <v>311201033</v>
      </c>
      <c r="C1422" s="349" t="s">
        <v>2038</v>
      </c>
      <c r="D1422" s="349"/>
      <c r="E1422" s="349"/>
      <c r="F1422" s="350" t="s">
        <v>49</v>
      </c>
      <c r="G1422" s="350">
        <v>26</v>
      </c>
      <c r="H1422" s="216"/>
      <c r="I1422" s="350" t="s">
        <v>34</v>
      </c>
      <c r="J1422" s="351"/>
    </row>
    <row r="1423" s="18" customFormat="1" ht="12.75" spans="1:10">
      <c r="A1423" s="37" t="s">
        <v>21</v>
      </c>
      <c r="B1423" s="348">
        <v>311201035</v>
      </c>
      <c r="C1423" s="349" t="s">
        <v>2039</v>
      </c>
      <c r="D1423" s="349" t="s">
        <v>2040</v>
      </c>
      <c r="E1423" s="349"/>
      <c r="F1423" s="350" t="s">
        <v>49</v>
      </c>
      <c r="G1423" s="350">
        <v>20</v>
      </c>
      <c r="H1423" s="216"/>
      <c r="I1423" s="350" t="s">
        <v>24</v>
      </c>
      <c r="J1423" s="351"/>
    </row>
    <row r="1424" s="18" customFormat="1" ht="12.75" spans="1:10">
      <c r="A1424" s="37" t="s">
        <v>21</v>
      </c>
      <c r="B1424" s="348">
        <v>311201036</v>
      </c>
      <c r="C1424" s="349" t="s">
        <v>2041</v>
      </c>
      <c r="D1424" s="349"/>
      <c r="E1424" s="349" t="s">
        <v>165</v>
      </c>
      <c r="F1424" s="350" t="s">
        <v>49</v>
      </c>
      <c r="G1424" s="350">
        <v>52</v>
      </c>
      <c r="H1424" s="216"/>
      <c r="I1424" s="350" t="s">
        <v>24</v>
      </c>
      <c r="J1424" s="351"/>
    </row>
    <row r="1425" s="18" customFormat="1" ht="12.75" spans="1:10">
      <c r="A1425" s="37" t="s">
        <v>21</v>
      </c>
      <c r="B1425" s="348">
        <v>311201039</v>
      </c>
      <c r="C1425" s="349" t="s">
        <v>2042</v>
      </c>
      <c r="D1425" s="349"/>
      <c r="E1425" s="349"/>
      <c r="F1425" s="350" t="s">
        <v>49</v>
      </c>
      <c r="G1425" s="350">
        <v>29.7</v>
      </c>
      <c r="H1425" s="216"/>
      <c r="I1425" s="350" t="s">
        <v>24</v>
      </c>
      <c r="J1425" s="351"/>
    </row>
    <row r="1426" s="18" customFormat="1" ht="12.75" spans="1:10">
      <c r="A1426" s="37" t="s">
        <v>21</v>
      </c>
      <c r="B1426" s="348">
        <v>311201067</v>
      </c>
      <c r="C1426" s="349" t="s">
        <v>2043</v>
      </c>
      <c r="D1426" s="349"/>
      <c r="E1426" s="349"/>
      <c r="F1426" s="350" t="s">
        <v>49</v>
      </c>
      <c r="G1426" s="350">
        <v>160</v>
      </c>
      <c r="H1426" s="216"/>
      <c r="I1426" s="350" t="s">
        <v>24</v>
      </c>
      <c r="J1426" s="351"/>
    </row>
    <row r="1427" s="18" customFormat="1" ht="12.75" spans="1:10">
      <c r="A1427" s="37" t="s">
        <v>51</v>
      </c>
      <c r="B1427" s="348">
        <v>311201070</v>
      </c>
      <c r="C1427" s="349" t="s">
        <v>2044</v>
      </c>
      <c r="D1427" s="349"/>
      <c r="E1427" s="349"/>
      <c r="F1427" s="350" t="s">
        <v>2045</v>
      </c>
      <c r="G1427" s="350">
        <v>423</v>
      </c>
      <c r="H1427" s="216"/>
      <c r="I1427" s="350" t="s">
        <v>24</v>
      </c>
      <c r="J1427" s="351"/>
    </row>
    <row r="1428" s="18" customFormat="1" ht="12.75" spans="1:10">
      <c r="A1428" s="37"/>
      <c r="B1428" s="348">
        <v>311202</v>
      </c>
      <c r="C1428" s="349" t="s">
        <v>2046</v>
      </c>
      <c r="D1428" s="349"/>
      <c r="E1428" s="349"/>
      <c r="F1428" s="350"/>
      <c r="G1428" s="350"/>
      <c r="H1428" s="216"/>
      <c r="I1428" s="350" t="s">
        <v>41</v>
      </c>
      <c r="J1428" s="351"/>
    </row>
    <row r="1429" s="18" customFormat="1" ht="12.75" spans="1:10">
      <c r="A1429" s="37" t="s">
        <v>51</v>
      </c>
      <c r="B1429" s="348">
        <v>311202002</v>
      </c>
      <c r="C1429" s="349" t="s">
        <v>2047</v>
      </c>
      <c r="D1429" s="349"/>
      <c r="E1429" s="349"/>
      <c r="F1429" s="350" t="s">
        <v>49</v>
      </c>
      <c r="G1429" s="350">
        <v>77.7</v>
      </c>
      <c r="H1429" s="216"/>
      <c r="I1429" s="350" t="s">
        <v>50</v>
      </c>
      <c r="J1429" s="351"/>
    </row>
    <row r="1430" s="18" customFormat="1" ht="12.75" spans="1:10">
      <c r="A1430" s="37" t="s">
        <v>51</v>
      </c>
      <c r="B1430" s="348">
        <v>311202003</v>
      </c>
      <c r="C1430" s="349" t="s">
        <v>2048</v>
      </c>
      <c r="D1430" s="349"/>
      <c r="E1430" s="349"/>
      <c r="F1430" s="350" t="s">
        <v>49</v>
      </c>
      <c r="G1430" s="350">
        <v>38.8</v>
      </c>
      <c r="H1430" s="216"/>
      <c r="I1430" s="350" t="s">
        <v>50</v>
      </c>
      <c r="J1430" s="351"/>
    </row>
    <row r="1431" s="18" customFormat="1" ht="24" spans="1:10">
      <c r="A1431" s="37" t="s">
        <v>51</v>
      </c>
      <c r="B1431" s="348">
        <v>311202004</v>
      </c>
      <c r="C1431" s="349" t="s">
        <v>2049</v>
      </c>
      <c r="D1431" s="349"/>
      <c r="E1431" s="349"/>
      <c r="F1431" s="350" t="s">
        <v>49</v>
      </c>
      <c r="G1431" s="350">
        <v>15.5</v>
      </c>
      <c r="H1431" s="216"/>
      <c r="I1431" s="350" t="s">
        <v>50</v>
      </c>
      <c r="J1431" s="351"/>
    </row>
    <row r="1432" s="18" customFormat="1" ht="12.75" spans="1:10">
      <c r="A1432" s="37" t="s">
        <v>51</v>
      </c>
      <c r="B1432" s="348">
        <v>311202005</v>
      </c>
      <c r="C1432" s="349" t="s">
        <v>2050</v>
      </c>
      <c r="D1432" s="349" t="s">
        <v>2051</v>
      </c>
      <c r="E1432" s="349"/>
      <c r="F1432" s="350" t="s">
        <v>49</v>
      </c>
      <c r="G1432" s="350">
        <v>38.8</v>
      </c>
      <c r="H1432" s="216" t="s">
        <v>2052</v>
      </c>
      <c r="I1432" s="350" t="s">
        <v>50</v>
      </c>
      <c r="J1432" s="351"/>
    </row>
    <row r="1433" s="18" customFormat="1" ht="36" spans="1:10">
      <c r="A1433" s="37" t="s">
        <v>51</v>
      </c>
      <c r="B1433" s="348">
        <v>311202006</v>
      </c>
      <c r="C1433" s="349" t="s">
        <v>2053</v>
      </c>
      <c r="D1433" s="349" t="s">
        <v>2054</v>
      </c>
      <c r="E1433" s="349"/>
      <c r="F1433" s="350" t="s">
        <v>60</v>
      </c>
      <c r="G1433" s="350">
        <v>2.2</v>
      </c>
      <c r="H1433" s="216" t="s">
        <v>2055</v>
      </c>
      <c r="I1433" s="350" t="s">
        <v>50</v>
      </c>
      <c r="J1433" s="351"/>
    </row>
    <row r="1434" s="18" customFormat="1" ht="12.75" spans="1:10">
      <c r="A1434" s="37" t="s">
        <v>51</v>
      </c>
      <c r="B1434" s="348">
        <v>311202007</v>
      </c>
      <c r="C1434" s="349" t="s">
        <v>2056</v>
      </c>
      <c r="D1434" s="349"/>
      <c r="E1434" s="349"/>
      <c r="F1434" s="350" t="s">
        <v>49</v>
      </c>
      <c r="G1434" s="350">
        <v>16</v>
      </c>
      <c r="H1434" s="216"/>
      <c r="I1434" s="350" t="s">
        <v>50</v>
      </c>
      <c r="J1434" s="351"/>
    </row>
    <row r="1435" s="18" customFormat="1" ht="12.75" spans="1:10">
      <c r="A1435" s="37" t="s">
        <v>51</v>
      </c>
      <c r="B1435" s="348">
        <v>311202008</v>
      </c>
      <c r="C1435" s="349" t="s">
        <v>2057</v>
      </c>
      <c r="D1435" s="349" t="s">
        <v>2058</v>
      </c>
      <c r="E1435" s="349"/>
      <c r="F1435" s="350" t="s">
        <v>60</v>
      </c>
      <c r="G1435" s="350">
        <v>1.1</v>
      </c>
      <c r="H1435" s="216"/>
      <c r="I1435" s="350" t="s">
        <v>50</v>
      </c>
      <c r="J1435" s="351"/>
    </row>
    <row r="1436" s="18" customFormat="1" ht="12.75" spans="1:10">
      <c r="A1436" s="37" t="s">
        <v>21</v>
      </c>
      <c r="B1436" s="348">
        <v>311202010</v>
      </c>
      <c r="C1436" s="349" t="s">
        <v>2059</v>
      </c>
      <c r="D1436" s="349"/>
      <c r="E1436" s="349"/>
      <c r="F1436" s="350" t="s">
        <v>49</v>
      </c>
      <c r="G1436" s="350">
        <v>5.4</v>
      </c>
      <c r="H1436" s="216" t="s">
        <v>2060</v>
      </c>
      <c r="I1436" s="350" t="s">
        <v>50</v>
      </c>
      <c r="J1436" s="351"/>
    </row>
    <row r="1437" s="18" customFormat="1" ht="12.75" spans="1:10">
      <c r="A1437" s="37" t="s">
        <v>51</v>
      </c>
      <c r="B1437" s="348">
        <v>311202012</v>
      </c>
      <c r="C1437" s="349" t="s">
        <v>2061</v>
      </c>
      <c r="D1437" s="349" t="s">
        <v>2062</v>
      </c>
      <c r="E1437" s="349"/>
      <c r="F1437" s="350" t="s">
        <v>60</v>
      </c>
      <c r="G1437" s="350">
        <v>2.2</v>
      </c>
      <c r="H1437" s="216"/>
      <c r="I1437" s="350" t="s">
        <v>50</v>
      </c>
      <c r="J1437" s="351"/>
    </row>
    <row r="1438" s="18" customFormat="1" ht="12.75" spans="1:10">
      <c r="A1438" s="37" t="s">
        <v>51</v>
      </c>
      <c r="B1438" s="348">
        <v>311202013</v>
      </c>
      <c r="C1438" s="349" t="s">
        <v>2063</v>
      </c>
      <c r="D1438" s="349" t="s">
        <v>2064</v>
      </c>
      <c r="E1438" s="349"/>
      <c r="F1438" s="350" t="s">
        <v>49</v>
      </c>
      <c r="G1438" s="350">
        <v>7.7</v>
      </c>
      <c r="H1438" s="216"/>
      <c r="I1438" s="350" t="s">
        <v>50</v>
      </c>
      <c r="J1438" s="351"/>
    </row>
    <row r="1439" s="18" customFormat="1" ht="12.75" spans="1:10">
      <c r="A1439" s="37" t="s">
        <v>21</v>
      </c>
      <c r="B1439" s="348">
        <v>311202015</v>
      </c>
      <c r="C1439" s="349" t="s">
        <v>2065</v>
      </c>
      <c r="D1439" s="349" t="s">
        <v>2066</v>
      </c>
      <c r="E1439" s="349"/>
      <c r="F1439" s="350" t="s">
        <v>49</v>
      </c>
      <c r="G1439" s="350">
        <v>9.2</v>
      </c>
      <c r="H1439" s="216"/>
      <c r="I1439" s="350" t="s">
        <v>24</v>
      </c>
      <c r="J1439" s="351"/>
    </row>
    <row r="1440" s="18" customFormat="1" ht="12.75" spans="1:10">
      <c r="A1440" s="37"/>
      <c r="B1440" s="348" t="s">
        <v>2067</v>
      </c>
      <c r="C1440" s="349" t="s">
        <v>2068</v>
      </c>
      <c r="D1440" s="349"/>
      <c r="E1440" s="349"/>
      <c r="F1440" s="350"/>
      <c r="G1440" s="350"/>
      <c r="H1440" s="216"/>
      <c r="I1440" s="350"/>
      <c r="J1440" s="351"/>
    </row>
    <row r="1441" s="18" customFormat="1" ht="409.5" spans="1:10">
      <c r="A1441" s="37"/>
      <c r="B1441" s="190" t="s">
        <v>2069</v>
      </c>
      <c r="C1441" s="35"/>
      <c r="D1441" s="35"/>
      <c r="E1441" s="35"/>
      <c r="F1441" s="35"/>
      <c r="G1441" s="350"/>
      <c r="H1441" s="216"/>
      <c r="I1441" s="350"/>
      <c r="J1441" s="351"/>
    </row>
    <row r="1442" s="18" customFormat="1" ht="48" spans="1:10">
      <c r="A1442" s="147" t="s">
        <v>51</v>
      </c>
      <c r="B1442" s="190">
        <v>311203001</v>
      </c>
      <c r="C1442" s="384" t="s">
        <v>2070</v>
      </c>
      <c r="D1442" s="177" t="s">
        <v>2071</v>
      </c>
      <c r="E1442" s="35"/>
      <c r="F1442" s="384" t="s">
        <v>49</v>
      </c>
      <c r="G1442" s="350">
        <v>800</v>
      </c>
      <c r="H1442" s="216"/>
      <c r="I1442" s="350" t="s">
        <v>24</v>
      </c>
      <c r="J1442" s="351"/>
    </row>
    <row r="1443" s="18" customFormat="1" ht="48" spans="1:10">
      <c r="A1443" s="147" t="s">
        <v>51</v>
      </c>
      <c r="B1443" s="190">
        <v>311203002</v>
      </c>
      <c r="C1443" s="384" t="s">
        <v>2072</v>
      </c>
      <c r="D1443" s="177" t="s">
        <v>2073</v>
      </c>
      <c r="E1443" s="35"/>
      <c r="F1443" s="384" t="s">
        <v>49</v>
      </c>
      <c r="G1443" s="350">
        <v>2400</v>
      </c>
      <c r="H1443" s="216" t="s">
        <v>2074</v>
      </c>
      <c r="I1443" s="350" t="s">
        <v>24</v>
      </c>
      <c r="J1443" s="351"/>
    </row>
    <row r="1444" s="18" customFormat="1" ht="84" spans="1:10">
      <c r="A1444" s="147" t="s">
        <v>51</v>
      </c>
      <c r="B1444" s="190">
        <v>311203003</v>
      </c>
      <c r="C1444" s="384" t="s">
        <v>2075</v>
      </c>
      <c r="D1444" s="177" t="s">
        <v>2076</v>
      </c>
      <c r="E1444" s="35"/>
      <c r="F1444" s="384" t="s">
        <v>2077</v>
      </c>
      <c r="G1444" s="350">
        <v>960</v>
      </c>
      <c r="H1444" s="216" t="s">
        <v>2078</v>
      </c>
      <c r="I1444" s="350" t="s">
        <v>24</v>
      </c>
      <c r="J1444" s="351"/>
    </row>
    <row r="1445" s="18" customFormat="1" ht="84" spans="1:10">
      <c r="A1445" s="147" t="s">
        <v>51</v>
      </c>
      <c r="B1445" s="190">
        <v>311203004</v>
      </c>
      <c r="C1445" s="384" t="s">
        <v>2079</v>
      </c>
      <c r="D1445" s="177" t="s">
        <v>2080</v>
      </c>
      <c r="E1445" s="35"/>
      <c r="F1445" s="384" t="s">
        <v>2081</v>
      </c>
      <c r="G1445" s="350">
        <v>90</v>
      </c>
      <c r="H1445" s="35" t="s">
        <v>2082</v>
      </c>
      <c r="I1445" s="350" t="s">
        <v>24</v>
      </c>
      <c r="J1445" s="351"/>
    </row>
    <row r="1446" s="18" customFormat="1" ht="48" spans="1:10">
      <c r="A1446" s="147" t="s">
        <v>51</v>
      </c>
      <c r="B1446" s="190">
        <v>311203005</v>
      </c>
      <c r="C1446" s="384" t="s">
        <v>2083</v>
      </c>
      <c r="D1446" s="177" t="s">
        <v>2084</v>
      </c>
      <c r="E1446" s="35"/>
      <c r="F1446" s="384" t="s">
        <v>49</v>
      </c>
      <c r="G1446" s="350">
        <v>800</v>
      </c>
      <c r="H1446" s="216" t="s">
        <v>2085</v>
      </c>
      <c r="I1446" s="350" t="s">
        <v>24</v>
      </c>
      <c r="J1446" s="351"/>
    </row>
    <row r="1447" s="18" customFormat="1" ht="48" spans="1:10">
      <c r="A1447" s="147" t="s">
        <v>51</v>
      </c>
      <c r="B1447" s="190">
        <v>311203006</v>
      </c>
      <c r="C1447" s="384" t="s">
        <v>2086</v>
      </c>
      <c r="D1447" s="177" t="s">
        <v>2087</v>
      </c>
      <c r="E1447" s="35"/>
      <c r="F1447" s="384" t="s">
        <v>49</v>
      </c>
      <c r="G1447" s="350">
        <v>1200</v>
      </c>
      <c r="H1447" s="216"/>
      <c r="I1447" s="350" t="s">
        <v>24</v>
      </c>
      <c r="J1447" s="351"/>
    </row>
    <row r="1448" s="18" customFormat="1" ht="60" spans="1:10">
      <c r="A1448" s="147" t="s">
        <v>51</v>
      </c>
      <c r="B1448" s="190">
        <v>311203007</v>
      </c>
      <c r="C1448" s="384" t="s">
        <v>2088</v>
      </c>
      <c r="D1448" s="177" t="s">
        <v>2089</v>
      </c>
      <c r="E1448" s="35"/>
      <c r="F1448" s="384" t="s">
        <v>49</v>
      </c>
      <c r="G1448" s="350">
        <v>900</v>
      </c>
      <c r="H1448" s="216"/>
      <c r="I1448" s="350" t="s">
        <v>24</v>
      </c>
      <c r="J1448" s="351"/>
    </row>
    <row r="1449" s="18" customFormat="1" ht="60" spans="1:10">
      <c r="A1449" s="147" t="s">
        <v>51</v>
      </c>
      <c r="B1449" s="190">
        <v>311203008</v>
      </c>
      <c r="C1449" s="384" t="s">
        <v>2090</v>
      </c>
      <c r="D1449" s="177" t="s">
        <v>2091</v>
      </c>
      <c r="E1449" s="35"/>
      <c r="F1449" s="384" t="s">
        <v>2092</v>
      </c>
      <c r="G1449" s="350">
        <v>1200</v>
      </c>
      <c r="H1449" s="216" t="s">
        <v>2093</v>
      </c>
      <c r="I1449" s="350" t="s">
        <v>24</v>
      </c>
      <c r="J1449" s="351"/>
    </row>
    <row r="1450" s="18" customFormat="1" ht="36" spans="1:10">
      <c r="A1450" s="147" t="s">
        <v>51</v>
      </c>
      <c r="B1450" s="190">
        <v>311203009</v>
      </c>
      <c r="C1450" s="384" t="s">
        <v>2094</v>
      </c>
      <c r="D1450" s="177" t="s">
        <v>2095</v>
      </c>
      <c r="E1450" s="35"/>
      <c r="F1450" s="384" t="s">
        <v>49</v>
      </c>
      <c r="G1450" s="350">
        <v>800</v>
      </c>
      <c r="H1450" s="216" t="s">
        <v>2096</v>
      </c>
      <c r="I1450" s="350" t="s">
        <v>24</v>
      </c>
      <c r="J1450" s="351"/>
    </row>
    <row r="1451" s="18" customFormat="1" ht="48" spans="1:10">
      <c r="A1451" s="147" t="s">
        <v>51</v>
      </c>
      <c r="B1451" s="190">
        <v>311203010</v>
      </c>
      <c r="C1451" s="384" t="s">
        <v>2097</v>
      </c>
      <c r="D1451" s="177" t="s">
        <v>2098</v>
      </c>
      <c r="E1451" s="35"/>
      <c r="F1451" s="384" t="s">
        <v>49</v>
      </c>
      <c r="G1451" s="350">
        <v>400</v>
      </c>
      <c r="H1451" s="216"/>
      <c r="I1451" s="350" t="s">
        <v>24</v>
      </c>
      <c r="J1451" s="351"/>
    </row>
    <row r="1452" s="18" customFormat="1" ht="36" spans="1:10">
      <c r="A1452" s="147" t="s">
        <v>51</v>
      </c>
      <c r="B1452" s="190">
        <v>311203011</v>
      </c>
      <c r="C1452" s="384" t="s">
        <v>2099</v>
      </c>
      <c r="D1452" s="177" t="s">
        <v>2100</v>
      </c>
      <c r="E1452" s="35"/>
      <c r="F1452" s="384" t="s">
        <v>49</v>
      </c>
      <c r="G1452" s="350">
        <v>260</v>
      </c>
      <c r="H1452" s="216" t="s">
        <v>2101</v>
      </c>
      <c r="I1452" s="350" t="s">
        <v>24</v>
      </c>
      <c r="J1452" s="351"/>
    </row>
    <row r="1453" s="18" customFormat="1" ht="48" spans="1:10">
      <c r="A1453" s="147" t="s">
        <v>51</v>
      </c>
      <c r="B1453" s="190">
        <v>311203012</v>
      </c>
      <c r="C1453" s="384" t="s">
        <v>2102</v>
      </c>
      <c r="D1453" s="177" t="s">
        <v>2103</v>
      </c>
      <c r="E1453" s="35"/>
      <c r="F1453" s="384" t="s">
        <v>2104</v>
      </c>
      <c r="G1453" s="350">
        <v>1200</v>
      </c>
      <c r="H1453" s="216" t="s">
        <v>2105</v>
      </c>
      <c r="I1453" s="350" t="s">
        <v>24</v>
      </c>
      <c r="J1453" s="351"/>
    </row>
    <row r="1454" s="18" customFormat="1" ht="12.75" spans="1:10">
      <c r="A1454" s="37"/>
      <c r="B1454" s="348">
        <v>3113</v>
      </c>
      <c r="C1454" s="349" t="s">
        <v>2106</v>
      </c>
      <c r="D1454" s="349"/>
      <c r="E1454" s="349"/>
      <c r="F1454" s="350"/>
      <c r="G1454" s="350"/>
      <c r="H1454" s="216"/>
      <c r="I1454" s="350" t="s">
        <v>41</v>
      </c>
      <c r="J1454" s="351"/>
    </row>
    <row r="1455" s="18" customFormat="1" ht="12.75" spans="1:10">
      <c r="A1455" s="37" t="s">
        <v>21</v>
      </c>
      <c r="B1455" s="348">
        <v>311300001</v>
      </c>
      <c r="C1455" s="349" t="s">
        <v>2107</v>
      </c>
      <c r="D1455" s="349" t="s">
        <v>1964</v>
      </c>
      <c r="E1455" s="349"/>
      <c r="F1455" s="350" t="s">
        <v>49</v>
      </c>
      <c r="G1455" s="350">
        <v>151.2</v>
      </c>
      <c r="H1455" s="216"/>
      <c r="I1455" s="350" t="s">
        <v>50</v>
      </c>
      <c r="J1455" s="351"/>
    </row>
    <row r="1456" s="18" customFormat="1" ht="24" spans="1:10">
      <c r="A1456" s="37" t="s">
        <v>51</v>
      </c>
      <c r="B1456" s="348">
        <v>311300002</v>
      </c>
      <c r="C1456" s="349" t="s">
        <v>2108</v>
      </c>
      <c r="D1456" s="349" t="s">
        <v>2109</v>
      </c>
      <c r="E1456" s="349" t="s">
        <v>41</v>
      </c>
      <c r="F1456" s="350" t="s">
        <v>49</v>
      </c>
      <c r="G1456" s="350">
        <v>46</v>
      </c>
      <c r="H1456" s="216" t="s">
        <v>41</v>
      </c>
      <c r="I1456" s="350" t="s">
        <v>50</v>
      </c>
      <c r="J1456" s="351"/>
    </row>
    <row r="1457" s="18" customFormat="1" ht="12.75" spans="1:10">
      <c r="A1457" s="37" t="s">
        <v>51</v>
      </c>
      <c r="B1457" s="348">
        <v>311300003</v>
      </c>
      <c r="C1457" s="349" t="s">
        <v>2110</v>
      </c>
      <c r="D1457" s="349"/>
      <c r="E1457" s="349"/>
      <c r="F1457" s="350" t="s">
        <v>49</v>
      </c>
      <c r="G1457" s="350">
        <v>43.3</v>
      </c>
      <c r="H1457" s="216"/>
      <c r="I1457" s="350" t="s">
        <v>50</v>
      </c>
      <c r="J1457" s="351"/>
    </row>
    <row r="1458" s="18" customFormat="1" ht="12.75" spans="1:10">
      <c r="A1458" s="37" t="s">
        <v>51</v>
      </c>
      <c r="B1458" s="348">
        <v>311300004</v>
      </c>
      <c r="C1458" s="349" t="s">
        <v>2111</v>
      </c>
      <c r="D1458" s="349"/>
      <c r="E1458" s="349"/>
      <c r="F1458" s="350" t="s">
        <v>49</v>
      </c>
      <c r="G1458" s="350">
        <v>42.8</v>
      </c>
      <c r="H1458" s="216"/>
      <c r="I1458" s="350" t="s">
        <v>50</v>
      </c>
      <c r="J1458" s="351"/>
    </row>
    <row r="1459" s="18" customFormat="1" ht="12.75" spans="1:10">
      <c r="A1459" s="37" t="s">
        <v>51</v>
      </c>
      <c r="B1459" s="348">
        <v>311300005</v>
      </c>
      <c r="C1459" s="349" t="s">
        <v>2112</v>
      </c>
      <c r="D1459" s="349"/>
      <c r="E1459" s="349"/>
      <c r="F1459" s="350" t="s">
        <v>49</v>
      </c>
      <c r="G1459" s="350">
        <v>16</v>
      </c>
      <c r="H1459" s="216"/>
      <c r="I1459" s="350" t="s">
        <v>50</v>
      </c>
      <c r="J1459" s="351"/>
    </row>
    <row r="1460" s="18" customFormat="1" ht="12.75" spans="1:10">
      <c r="A1460" s="37" t="s">
        <v>51</v>
      </c>
      <c r="B1460" s="348">
        <v>311300006</v>
      </c>
      <c r="C1460" s="349" t="s">
        <v>2113</v>
      </c>
      <c r="D1460" s="349"/>
      <c r="E1460" s="349"/>
      <c r="F1460" s="350" t="s">
        <v>49</v>
      </c>
      <c r="G1460" s="350">
        <v>16</v>
      </c>
      <c r="H1460" s="216"/>
      <c r="I1460" s="350" t="s">
        <v>50</v>
      </c>
      <c r="J1460" s="351"/>
    </row>
    <row r="1461" s="18" customFormat="1" ht="12.75" spans="1:10">
      <c r="A1461" s="37" t="s">
        <v>51</v>
      </c>
      <c r="B1461" s="348">
        <v>311300007</v>
      </c>
      <c r="C1461" s="349" t="s">
        <v>2114</v>
      </c>
      <c r="D1461" s="349"/>
      <c r="E1461" s="349"/>
      <c r="F1461" s="350" t="s">
        <v>49</v>
      </c>
      <c r="G1461" s="350">
        <v>38.7</v>
      </c>
      <c r="H1461" s="216"/>
      <c r="I1461" s="350" t="s">
        <v>50</v>
      </c>
      <c r="J1461" s="351"/>
    </row>
    <row r="1462" s="18" customFormat="1" ht="12.75" spans="1:10">
      <c r="A1462" s="37" t="s">
        <v>51</v>
      </c>
      <c r="B1462" s="348">
        <v>311300008</v>
      </c>
      <c r="C1462" s="349" t="s">
        <v>2115</v>
      </c>
      <c r="D1462" s="349"/>
      <c r="E1462" s="349"/>
      <c r="F1462" s="350" t="s">
        <v>49</v>
      </c>
      <c r="G1462" s="350">
        <v>32</v>
      </c>
      <c r="H1462" s="216"/>
      <c r="I1462" s="350" t="s">
        <v>50</v>
      </c>
      <c r="J1462" s="351"/>
    </row>
    <row r="1463" s="18" customFormat="1" ht="12.75" spans="1:10">
      <c r="A1463" s="37" t="s">
        <v>51</v>
      </c>
      <c r="B1463" s="348">
        <v>311300009</v>
      </c>
      <c r="C1463" s="349" t="s">
        <v>2116</v>
      </c>
      <c r="D1463" s="349" t="s">
        <v>2117</v>
      </c>
      <c r="E1463" s="349"/>
      <c r="F1463" s="350" t="s">
        <v>49</v>
      </c>
      <c r="G1463" s="350">
        <v>38.7</v>
      </c>
      <c r="H1463" s="216"/>
      <c r="I1463" s="350" t="s">
        <v>50</v>
      </c>
      <c r="J1463" s="351"/>
    </row>
    <row r="1464" s="18" customFormat="1" ht="12.75" spans="1:10">
      <c r="A1464" s="37" t="s">
        <v>51</v>
      </c>
      <c r="B1464" s="348">
        <v>311300010</v>
      </c>
      <c r="C1464" s="349" t="s">
        <v>2118</v>
      </c>
      <c r="D1464" s="349" t="s">
        <v>2119</v>
      </c>
      <c r="E1464" s="349"/>
      <c r="F1464" s="350" t="s">
        <v>49</v>
      </c>
      <c r="G1464" s="350">
        <v>31.8</v>
      </c>
      <c r="H1464" s="216"/>
      <c r="I1464" s="350" t="s">
        <v>50</v>
      </c>
      <c r="J1464" s="351"/>
    </row>
    <row r="1465" s="18" customFormat="1" ht="12.75" spans="1:10">
      <c r="A1465" s="37" t="s">
        <v>51</v>
      </c>
      <c r="B1465" s="348">
        <v>311300011</v>
      </c>
      <c r="C1465" s="349" t="s">
        <v>2120</v>
      </c>
      <c r="D1465" s="349"/>
      <c r="E1465" s="349"/>
      <c r="F1465" s="350" t="s">
        <v>49</v>
      </c>
      <c r="G1465" s="350">
        <v>54.1</v>
      </c>
      <c r="H1465" s="216"/>
      <c r="I1465" s="350" t="s">
        <v>50</v>
      </c>
      <c r="J1465" s="351"/>
    </row>
    <row r="1466" s="18" customFormat="1" ht="180" spans="1:10">
      <c r="A1466" s="37" t="s">
        <v>21</v>
      </c>
      <c r="B1466" s="348">
        <v>311300013</v>
      </c>
      <c r="C1466" s="349" t="s">
        <v>2121</v>
      </c>
      <c r="D1466" s="349" t="s">
        <v>2122</v>
      </c>
      <c r="E1466" s="349"/>
      <c r="F1466" s="350" t="s">
        <v>49</v>
      </c>
      <c r="G1466" s="350">
        <v>30.6</v>
      </c>
      <c r="H1466" s="216"/>
      <c r="I1466" s="350" t="s">
        <v>24</v>
      </c>
      <c r="J1466" s="351"/>
    </row>
    <row r="1467" s="18" customFormat="1" ht="12.75" spans="1:10">
      <c r="A1467" s="37"/>
      <c r="B1467" s="348">
        <v>3114</v>
      </c>
      <c r="C1467" s="349" t="s">
        <v>2123</v>
      </c>
      <c r="D1467" s="349"/>
      <c r="E1467" s="349"/>
      <c r="F1467" s="350"/>
      <c r="G1467" s="350"/>
      <c r="H1467" s="216"/>
      <c r="I1467" s="350" t="s">
        <v>41</v>
      </c>
      <c r="J1467" s="351"/>
    </row>
    <row r="1468" s="18" customFormat="1" ht="12.75" spans="1:10">
      <c r="A1468" s="37" t="s">
        <v>51</v>
      </c>
      <c r="B1468" s="348">
        <v>3114000191</v>
      </c>
      <c r="C1468" s="349" t="s">
        <v>2124</v>
      </c>
      <c r="D1468" s="349" t="s">
        <v>2125</v>
      </c>
      <c r="E1468" s="349"/>
      <c r="F1468" s="350" t="s">
        <v>49</v>
      </c>
      <c r="G1468" s="350">
        <v>139.9</v>
      </c>
      <c r="H1468" s="216"/>
      <c r="I1468" s="350" t="s">
        <v>34</v>
      </c>
      <c r="J1468" s="351"/>
    </row>
    <row r="1469" s="18" customFormat="1" ht="12.75" spans="1:10">
      <c r="A1469" s="37" t="s">
        <v>51</v>
      </c>
      <c r="B1469" s="348">
        <v>311400061</v>
      </c>
      <c r="C1469" s="362" t="s">
        <v>2126</v>
      </c>
      <c r="D1469" s="362"/>
      <c r="E1469" s="362"/>
      <c r="F1469" s="348" t="s">
        <v>2127</v>
      </c>
      <c r="G1469" s="350">
        <v>36</v>
      </c>
      <c r="H1469" s="216"/>
      <c r="I1469" s="350" t="s">
        <v>50</v>
      </c>
      <c r="J1469" s="351"/>
    </row>
    <row r="1470" s="18" customFormat="1" ht="60" spans="1:10">
      <c r="A1470" s="69" t="s">
        <v>51</v>
      </c>
      <c r="B1470" s="357">
        <v>311400068</v>
      </c>
      <c r="C1470" s="223" t="s">
        <v>2128</v>
      </c>
      <c r="D1470" s="36" t="s">
        <v>2129</v>
      </c>
      <c r="E1470" s="36" t="s">
        <v>2130</v>
      </c>
      <c r="F1470" s="34" t="s">
        <v>49</v>
      </c>
      <c r="G1470" s="350">
        <v>120</v>
      </c>
      <c r="H1470" s="216" t="s">
        <v>2131</v>
      </c>
      <c r="I1470" s="132" t="s">
        <v>34</v>
      </c>
      <c r="J1470" s="131"/>
    </row>
    <row r="1471" s="18" customFormat="1" ht="12.75" spans="1:10">
      <c r="A1471" s="37"/>
      <c r="B1471" s="348">
        <v>3115</v>
      </c>
      <c r="C1471" s="349" t="s">
        <v>2132</v>
      </c>
      <c r="D1471" s="349"/>
      <c r="E1471" s="349"/>
      <c r="F1471" s="350"/>
      <c r="G1471" s="350"/>
      <c r="H1471" s="216"/>
      <c r="I1471" s="350" t="s">
        <v>41</v>
      </c>
      <c r="J1471" s="351"/>
    </row>
    <row r="1472" s="18" customFormat="1" ht="12.75" spans="1:10">
      <c r="A1472" s="37"/>
      <c r="B1472" s="348">
        <v>311502</v>
      </c>
      <c r="C1472" s="349" t="s">
        <v>2133</v>
      </c>
      <c r="D1472" s="349"/>
      <c r="E1472" s="349"/>
      <c r="F1472" s="350"/>
      <c r="G1472" s="350"/>
      <c r="H1472" s="216"/>
      <c r="I1472" s="350" t="s">
        <v>41</v>
      </c>
      <c r="J1472" s="351"/>
    </row>
    <row r="1473" s="18" customFormat="1" ht="12.75" spans="1:10">
      <c r="A1473" s="37" t="s">
        <v>21</v>
      </c>
      <c r="B1473" s="348">
        <v>311502003</v>
      </c>
      <c r="C1473" s="349" t="s">
        <v>2134</v>
      </c>
      <c r="D1473" s="349"/>
      <c r="E1473" s="349"/>
      <c r="F1473" s="350" t="s">
        <v>49</v>
      </c>
      <c r="G1473" s="350">
        <v>31</v>
      </c>
      <c r="H1473" s="216"/>
      <c r="I1473" s="350" t="s">
        <v>50</v>
      </c>
      <c r="J1473" s="351"/>
    </row>
    <row r="1474" s="18" customFormat="1" ht="24" spans="1:10">
      <c r="A1474" s="37" t="s">
        <v>21</v>
      </c>
      <c r="B1474" s="348">
        <v>311502006</v>
      </c>
      <c r="C1474" s="349" t="s">
        <v>2135</v>
      </c>
      <c r="D1474" s="349"/>
      <c r="E1474" s="349" t="s">
        <v>2136</v>
      </c>
      <c r="F1474" s="350" t="s">
        <v>49</v>
      </c>
      <c r="G1474" s="350">
        <v>420</v>
      </c>
      <c r="H1474" s="216"/>
      <c r="I1474" s="350" t="s">
        <v>24</v>
      </c>
      <c r="J1474" s="351"/>
    </row>
    <row r="1475" s="18" customFormat="1" ht="12.75" spans="1:10">
      <c r="A1475" s="37"/>
      <c r="B1475" s="348">
        <v>311503</v>
      </c>
      <c r="C1475" s="349" t="s">
        <v>2137</v>
      </c>
      <c r="D1475" s="349"/>
      <c r="E1475" s="349"/>
      <c r="F1475" s="350"/>
      <c r="G1475" s="350"/>
      <c r="H1475" s="216"/>
      <c r="I1475" s="350" t="s">
        <v>41</v>
      </c>
      <c r="J1475" s="351"/>
    </row>
    <row r="1476" s="18" customFormat="1" ht="12.75" spans="1:10">
      <c r="A1476" s="37" t="s">
        <v>21</v>
      </c>
      <c r="B1476" s="348">
        <v>311503001</v>
      </c>
      <c r="C1476" s="349" t="s">
        <v>2138</v>
      </c>
      <c r="D1476" s="349"/>
      <c r="E1476" s="349"/>
      <c r="F1476" s="350" t="s">
        <v>152</v>
      </c>
      <c r="G1476" s="350">
        <v>4</v>
      </c>
      <c r="H1476" s="216"/>
      <c r="I1476" s="350" t="s">
        <v>50</v>
      </c>
      <c r="J1476" s="351"/>
    </row>
    <row r="1477" s="18" customFormat="1" ht="12.75" spans="1:10">
      <c r="A1477" s="37" t="s">
        <v>51</v>
      </c>
      <c r="B1477" s="348">
        <v>311503014</v>
      </c>
      <c r="C1477" s="362" t="s">
        <v>2139</v>
      </c>
      <c r="D1477" s="362" t="s">
        <v>2140</v>
      </c>
      <c r="E1477" s="362"/>
      <c r="F1477" s="348" t="s">
        <v>49</v>
      </c>
      <c r="G1477" s="350">
        <v>70.2</v>
      </c>
      <c r="H1477" s="216"/>
      <c r="I1477" s="350" t="s">
        <v>50</v>
      </c>
      <c r="J1477" s="351"/>
    </row>
    <row r="1478" s="18" customFormat="1" ht="276" spans="1:10">
      <c r="A1478" s="37"/>
      <c r="B1478" s="348">
        <v>32</v>
      </c>
      <c r="C1478" s="349" t="s">
        <v>2141</v>
      </c>
      <c r="D1478" s="216" t="s">
        <v>2142</v>
      </c>
      <c r="E1478" s="216"/>
      <c r="F1478" s="216"/>
      <c r="G1478" s="216"/>
      <c r="H1478" s="216"/>
      <c r="I1478" s="216"/>
      <c r="J1478" s="216"/>
    </row>
    <row r="1479" s="18" customFormat="1" ht="12.75" spans="1:10">
      <c r="A1479" s="37"/>
      <c r="B1479" s="348">
        <v>3201</v>
      </c>
      <c r="C1479" s="349" t="s">
        <v>2143</v>
      </c>
      <c r="D1479" s="349"/>
      <c r="E1479" s="349"/>
      <c r="F1479" s="350"/>
      <c r="G1479" s="350"/>
      <c r="H1479" s="216"/>
      <c r="I1479" s="350" t="s">
        <v>41</v>
      </c>
      <c r="J1479" s="351"/>
    </row>
    <row r="1480" s="18" customFormat="1" ht="12.75" spans="1:10">
      <c r="A1480" s="37" t="s">
        <v>21</v>
      </c>
      <c r="B1480" s="348">
        <v>320100001</v>
      </c>
      <c r="C1480" s="349" t="s">
        <v>2144</v>
      </c>
      <c r="D1480" s="349" t="s">
        <v>2145</v>
      </c>
      <c r="E1480" s="349" t="s">
        <v>2146</v>
      </c>
      <c r="F1480" s="350" t="s">
        <v>49</v>
      </c>
      <c r="G1480" s="350">
        <v>722</v>
      </c>
      <c r="H1480" s="216"/>
      <c r="I1480" s="350" t="s">
        <v>34</v>
      </c>
      <c r="J1480" s="351"/>
    </row>
    <row r="1481" s="18" customFormat="1" ht="12.75" spans="1:10">
      <c r="A1481" s="37" t="s">
        <v>51</v>
      </c>
      <c r="B1481" s="348">
        <v>320100002</v>
      </c>
      <c r="C1481" s="349" t="s">
        <v>2147</v>
      </c>
      <c r="D1481" s="349" t="s">
        <v>2148</v>
      </c>
      <c r="E1481" s="349" t="s">
        <v>2149</v>
      </c>
      <c r="F1481" s="350" t="s">
        <v>49</v>
      </c>
      <c r="G1481" s="350">
        <v>2809</v>
      </c>
      <c r="H1481" s="216" t="s">
        <v>41</v>
      </c>
      <c r="I1481" s="350" t="s">
        <v>34</v>
      </c>
      <c r="J1481" s="351"/>
    </row>
    <row r="1482" s="18" customFormat="1" ht="60" spans="1:10">
      <c r="A1482" s="34" t="s">
        <v>51</v>
      </c>
      <c r="B1482" s="357">
        <v>320100003</v>
      </c>
      <c r="C1482" s="382" t="s">
        <v>2150</v>
      </c>
      <c r="D1482" s="370" t="s">
        <v>2151</v>
      </c>
      <c r="E1482" s="223"/>
      <c r="F1482" s="69" t="s">
        <v>49</v>
      </c>
      <c r="G1482" s="350">
        <v>2261</v>
      </c>
      <c r="H1482" s="216" t="s">
        <v>41</v>
      </c>
      <c r="I1482" s="34" t="s">
        <v>34</v>
      </c>
      <c r="J1482" s="34"/>
    </row>
    <row r="1483" s="18" customFormat="1" ht="12.75" spans="1:10">
      <c r="A1483" s="37" t="s">
        <v>51</v>
      </c>
      <c r="B1483" s="348">
        <v>320100004</v>
      </c>
      <c r="C1483" s="349" t="s">
        <v>2152</v>
      </c>
      <c r="D1483" s="349"/>
      <c r="E1483" s="349" t="s">
        <v>2153</v>
      </c>
      <c r="F1483" s="350" t="s">
        <v>49</v>
      </c>
      <c r="G1483" s="350">
        <v>2261</v>
      </c>
      <c r="H1483" s="216"/>
      <c r="I1483" s="350" t="s">
        <v>34</v>
      </c>
      <c r="J1483" s="351"/>
    </row>
    <row r="1484" s="18" customFormat="1" ht="12.75" spans="1:10">
      <c r="A1484" s="37" t="s">
        <v>51</v>
      </c>
      <c r="B1484" s="348">
        <v>320100005</v>
      </c>
      <c r="C1484" s="349" t="s">
        <v>2154</v>
      </c>
      <c r="D1484" s="349"/>
      <c r="E1484" s="349" t="s">
        <v>1852</v>
      </c>
      <c r="F1484" s="350" t="s">
        <v>49</v>
      </c>
      <c r="G1484" s="350">
        <v>2809</v>
      </c>
      <c r="H1484" s="216"/>
      <c r="I1484" s="350" t="s">
        <v>34</v>
      </c>
      <c r="J1484" s="351"/>
    </row>
    <row r="1485" s="18" customFormat="1" ht="24" spans="1:10">
      <c r="A1485" s="37" t="s">
        <v>51</v>
      </c>
      <c r="B1485" s="348">
        <v>320100006</v>
      </c>
      <c r="C1485" s="349" t="s">
        <v>2155</v>
      </c>
      <c r="D1485" s="349"/>
      <c r="E1485" s="349" t="s">
        <v>2156</v>
      </c>
      <c r="F1485" s="350" t="s">
        <v>49</v>
      </c>
      <c r="G1485" s="350">
        <v>2809</v>
      </c>
      <c r="H1485" s="216"/>
      <c r="I1485" s="350" t="s">
        <v>34</v>
      </c>
      <c r="J1485" s="351"/>
    </row>
    <row r="1486" s="18" customFormat="1" ht="12.75" spans="1:10">
      <c r="A1486" s="37" t="s">
        <v>51</v>
      </c>
      <c r="B1486" s="348">
        <v>320100007</v>
      </c>
      <c r="C1486" s="349" t="s">
        <v>2157</v>
      </c>
      <c r="D1486" s="349"/>
      <c r="E1486" s="349" t="s">
        <v>92</v>
      </c>
      <c r="F1486" s="350" t="s">
        <v>49</v>
      </c>
      <c r="G1486" s="350">
        <v>2809</v>
      </c>
      <c r="H1486" s="216"/>
      <c r="I1486" s="350" t="s">
        <v>34</v>
      </c>
      <c r="J1486" s="351"/>
    </row>
    <row r="1487" s="18" customFormat="1" ht="24" spans="1:10">
      <c r="A1487" s="37" t="s">
        <v>51</v>
      </c>
      <c r="B1487" s="348">
        <v>320100008</v>
      </c>
      <c r="C1487" s="349" t="s">
        <v>2158</v>
      </c>
      <c r="D1487" s="349" t="s">
        <v>2159</v>
      </c>
      <c r="E1487" s="349" t="s">
        <v>2160</v>
      </c>
      <c r="F1487" s="350" t="s">
        <v>49</v>
      </c>
      <c r="G1487" s="350">
        <v>1109</v>
      </c>
      <c r="H1487" s="216" t="s">
        <v>41</v>
      </c>
      <c r="I1487" s="350" t="s">
        <v>34</v>
      </c>
      <c r="J1487" s="351"/>
    </row>
    <row r="1488" s="18" customFormat="1" ht="24" spans="1:10">
      <c r="A1488" s="37" t="s">
        <v>51</v>
      </c>
      <c r="B1488" s="348">
        <v>320100009</v>
      </c>
      <c r="C1488" s="349" t="s">
        <v>2161</v>
      </c>
      <c r="D1488" s="349"/>
      <c r="E1488" s="349" t="s">
        <v>2146</v>
      </c>
      <c r="F1488" s="350" t="s">
        <v>49</v>
      </c>
      <c r="G1488" s="350">
        <v>2153</v>
      </c>
      <c r="H1488" s="216"/>
      <c r="I1488" s="350" t="s">
        <v>34</v>
      </c>
      <c r="J1488" s="351"/>
    </row>
    <row r="1489" s="18" customFormat="1" ht="24" spans="1:15">
      <c r="A1489" s="37" t="s">
        <v>51</v>
      </c>
      <c r="B1489" s="348">
        <v>320100013</v>
      </c>
      <c r="C1489" s="349" t="s">
        <v>2162</v>
      </c>
      <c r="D1489" s="349"/>
      <c r="E1489" s="349" t="s">
        <v>2163</v>
      </c>
      <c r="F1489" s="350" t="s">
        <v>49</v>
      </c>
      <c r="G1489" s="350">
        <v>1568</v>
      </c>
      <c r="H1489" s="216"/>
      <c r="I1489" s="350" t="s">
        <v>34</v>
      </c>
      <c r="J1489" s="351"/>
    </row>
    <row r="1490" s="324" customFormat="1" ht="60" spans="1:15">
      <c r="A1490" s="37" t="s">
        <v>21</v>
      </c>
      <c r="B1490" s="385">
        <v>320100014</v>
      </c>
      <c r="C1490" s="349" t="s">
        <v>2164</v>
      </c>
      <c r="D1490" s="349" t="s">
        <v>2165</v>
      </c>
      <c r="E1490" s="349" t="s">
        <v>2166</v>
      </c>
      <c r="F1490" s="350" t="s">
        <v>49</v>
      </c>
      <c r="G1490" s="350">
        <v>940</v>
      </c>
      <c r="H1490" s="216"/>
      <c r="I1490" s="350" t="s">
        <v>34</v>
      </c>
      <c r="J1490" s="351"/>
      <c r="K1490" s="18"/>
      <c r="L1490" s="18"/>
      <c r="M1490" s="18"/>
      <c r="N1490" s="18"/>
      <c r="O1490" s="18"/>
    </row>
    <row r="1491" s="324" customFormat="1" ht="60" spans="1:15">
      <c r="A1491" s="37" t="s">
        <v>21</v>
      </c>
      <c r="B1491" s="385">
        <v>320100015</v>
      </c>
      <c r="C1491" s="349" t="s">
        <v>2167</v>
      </c>
      <c r="D1491" s="349" t="s">
        <v>2168</v>
      </c>
      <c r="E1491" s="349" t="s">
        <v>2166</v>
      </c>
      <c r="F1491" s="350" t="s">
        <v>49</v>
      </c>
      <c r="G1491" s="350">
        <v>1958</v>
      </c>
      <c r="H1491" s="216"/>
      <c r="I1491" s="350" t="s">
        <v>34</v>
      </c>
      <c r="J1491" s="351"/>
      <c r="K1491" s="18"/>
      <c r="L1491" s="18"/>
      <c r="M1491" s="18"/>
      <c r="N1491" s="18"/>
      <c r="O1491" s="18"/>
    </row>
    <row r="1492" s="18" customFormat="1" ht="36" spans="1:15">
      <c r="A1492" s="37" t="s">
        <v>51</v>
      </c>
      <c r="B1492" s="348" t="s">
        <v>2169</v>
      </c>
      <c r="C1492" s="349" t="s">
        <v>2170</v>
      </c>
      <c r="D1492" s="349" t="s">
        <v>41</v>
      </c>
      <c r="E1492" s="349" t="s">
        <v>2171</v>
      </c>
      <c r="F1492" s="350" t="s">
        <v>49</v>
      </c>
      <c r="G1492" s="350">
        <v>2401</v>
      </c>
      <c r="H1492" s="216" t="s">
        <v>41</v>
      </c>
      <c r="I1492" s="350" t="s">
        <v>34</v>
      </c>
      <c r="J1492" s="351"/>
    </row>
    <row r="1493" s="18" customFormat="1" ht="36" spans="1:15">
      <c r="A1493" s="37" t="s">
        <v>21</v>
      </c>
      <c r="B1493" s="348" t="s">
        <v>2172</v>
      </c>
      <c r="C1493" s="349" t="s">
        <v>2173</v>
      </c>
      <c r="D1493" s="349" t="s">
        <v>2174</v>
      </c>
      <c r="E1493" s="349" t="s">
        <v>2175</v>
      </c>
      <c r="F1493" s="350" t="s">
        <v>49</v>
      </c>
      <c r="G1493" s="350">
        <v>440</v>
      </c>
      <c r="H1493" s="216"/>
      <c r="I1493" s="350" t="s">
        <v>50</v>
      </c>
      <c r="J1493" s="351"/>
    </row>
    <row r="1494" s="18" customFormat="1" ht="36" spans="1:15">
      <c r="A1494" s="37" t="s">
        <v>51</v>
      </c>
      <c r="B1494" s="348" t="s">
        <v>2176</v>
      </c>
      <c r="C1494" s="349" t="s">
        <v>2177</v>
      </c>
      <c r="D1494" s="349" t="s">
        <v>2178</v>
      </c>
      <c r="E1494" s="349" t="s">
        <v>2179</v>
      </c>
      <c r="F1494" s="350" t="s">
        <v>49</v>
      </c>
      <c r="G1494" s="350">
        <v>1392</v>
      </c>
      <c r="H1494" s="216"/>
      <c r="I1494" s="350" t="s">
        <v>34</v>
      </c>
      <c r="J1494" s="351"/>
    </row>
    <row r="1495" s="18" customFormat="1" ht="24" spans="1:15">
      <c r="A1495" s="37" t="s">
        <v>51</v>
      </c>
      <c r="B1495" s="348" t="s">
        <v>2180</v>
      </c>
      <c r="C1495" s="349" t="s">
        <v>2181</v>
      </c>
      <c r="D1495" s="349"/>
      <c r="E1495" s="349" t="s">
        <v>2182</v>
      </c>
      <c r="F1495" s="350" t="s">
        <v>49</v>
      </c>
      <c r="G1495" s="350">
        <v>670</v>
      </c>
      <c r="H1495" s="216"/>
      <c r="I1495" s="350" t="s">
        <v>24</v>
      </c>
      <c r="J1495" s="351"/>
    </row>
    <row r="1496" s="18" customFormat="1" ht="12.75" spans="1:15">
      <c r="A1496" s="190"/>
      <c r="B1496" s="190">
        <v>3202</v>
      </c>
      <c r="C1496" s="223" t="s">
        <v>2183</v>
      </c>
      <c r="D1496" s="89"/>
      <c r="E1496" s="359" t="s">
        <v>2184</v>
      </c>
      <c r="F1496" s="34"/>
      <c r="G1496" s="350"/>
      <c r="H1496" s="216" t="s">
        <v>41</v>
      </c>
      <c r="I1496" s="34" t="s">
        <v>41</v>
      </c>
      <c r="J1496" s="34"/>
    </row>
    <row r="1497" s="18" customFormat="1" ht="24" spans="1:15">
      <c r="A1497" s="37" t="s">
        <v>51</v>
      </c>
      <c r="B1497" s="348">
        <v>320200001</v>
      </c>
      <c r="C1497" s="349" t="s">
        <v>2185</v>
      </c>
      <c r="D1497" s="349" t="s">
        <v>2186</v>
      </c>
      <c r="E1497" s="349" t="s">
        <v>1852</v>
      </c>
      <c r="F1497" s="350" t="s">
        <v>49</v>
      </c>
      <c r="G1497" s="350">
        <v>2846</v>
      </c>
      <c r="H1497" s="216"/>
      <c r="I1497" s="350" t="s">
        <v>34</v>
      </c>
      <c r="J1497" s="351"/>
    </row>
    <row r="1498" s="18" customFormat="1" ht="12.75" spans="1:15">
      <c r="A1498" s="37" t="s">
        <v>21</v>
      </c>
      <c r="B1498" s="348">
        <v>320200002</v>
      </c>
      <c r="C1498" s="349" t="s">
        <v>2187</v>
      </c>
      <c r="D1498" s="349" t="s">
        <v>2188</v>
      </c>
      <c r="E1498" s="349"/>
      <c r="F1498" s="350" t="s">
        <v>49</v>
      </c>
      <c r="G1498" s="350">
        <v>1114</v>
      </c>
      <c r="H1498" s="216"/>
      <c r="I1498" s="350" t="s">
        <v>34</v>
      </c>
      <c r="J1498" s="351"/>
    </row>
    <row r="1499" s="18" customFormat="1" ht="12.75" spans="1:15">
      <c r="A1499" s="37" t="s">
        <v>21</v>
      </c>
      <c r="B1499" s="348">
        <v>320200003</v>
      </c>
      <c r="C1499" s="349" t="s">
        <v>2189</v>
      </c>
      <c r="D1499" s="349" t="s">
        <v>2188</v>
      </c>
      <c r="E1499" s="349"/>
      <c r="F1499" s="350" t="s">
        <v>49</v>
      </c>
      <c r="G1499" s="350">
        <v>2261</v>
      </c>
      <c r="H1499" s="216"/>
      <c r="I1499" s="350" t="s">
        <v>34</v>
      </c>
      <c r="J1499" s="351"/>
    </row>
    <row r="1500" s="18" customFormat="1" ht="24" spans="1:15">
      <c r="A1500" s="37" t="s">
        <v>51</v>
      </c>
      <c r="B1500" s="348">
        <v>320200004</v>
      </c>
      <c r="C1500" s="349" t="s">
        <v>2190</v>
      </c>
      <c r="D1500" s="349" t="s">
        <v>2191</v>
      </c>
      <c r="E1500" s="349" t="s">
        <v>2192</v>
      </c>
      <c r="F1500" s="350" t="s">
        <v>49</v>
      </c>
      <c r="G1500" s="350">
        <v>1713</v>
      </c>
      <c r="H1500" s="216"/>
      <c r="I1500" s="350" t="s">
        <v>34</v>
      </c>
      <c r="J1500" s="351"/>
    </row>
    <row r="1501" s="18" customFormat="1" ht="24" spans="1:15">
      <c r="A1501" s="37" t="s">
        <v>51</v>
      </c>
      <c r="B1501" s="348">
        <v>320200005</v>
      </c>
      <c r="C1501" s="349" t="s">
        <v>2193</v>
      </c>
      <c r="D1501" s="223" t="s">
        <v>2194</v>
      </c>
      <c r="E1501" s="381" t="s">
        <v>2195</v>
      </c>
      <c r="F1501" s="350" t="s">
        <v>49</v>
      </c>
      <c r="G1501" s="350">
        <v>2678</v>
      </c>
      <c r="H1501" s="216"/>
      <c r="I1501" s="350" t="s">
        <v>34</v>
      </c>
      <c r="J1501" s="351"/>
    </row>
    <row r="1502" s="18" customFormat="1" ht="12.75" spans="1:15">
      <c r="A1502" s="37" t="s">
        <v>51</v>
      </c>
      <c r="B1502" s="348">
        <v>320200006</v>
      </c>
      <c r="C1502" s="349" t="s">
        <v>2196</v>
      </c>
      <c r="D1502" s="349" t="s">
        <v>2188</v>
      </c>
      <c r="E1502" s="349"/>
      <c r="F1502" s="350" t="s">
        <v>49</v>
      </c>
      <c r="G1502" s="350">
        <v>2678</v>
      </c>
      <c r="H1502" s="216"/>
      <c r="I1502" s="350" t="s">
        <v>34</v>
      </c>
      <c r="J1502" s="351"/>
    </row>
    <row r="1503" s="18" customFormat="1" ht="24" spans="1:15">
      <c r="A1503" s="37" t="s">
        <v>51</v>
      </c>
      <c r="B1503" s="348">
        <v>320200007</v>
      </c>
      <c r="C1503" s="349" t="s">
        <v>2197</v>
      </c>
      <c r="D1503" s="349" t="s">
        <v>2198</v>
      </c>
      <c r="E1503" s="349" t="s">
        <v>2199</v>
      </c>
      <c r="F1503" s="350" t="s">
        <v>49</v>
      </c>
      <c r="G1503" s="350">
        <v>2352</v>
      </c>
      <c r="H1503" s="216"/>
      <c r="I1503" s="350" t="s">
        <v>34</v>
      </c>
      <c r="J1503" s="351"/>
    </row>
    <row r="1504" s="18" customFormat="1" ht="24" spans="1:15">
      <c r="A1504" s="37" t="s">
        <v>51</v>
      </c>
      <c r="B1504" s="348">
        <v>320200008</v>
      </c>
      <c r="C1504" s="349" t="s">
        <v>2200</v>
      </c>
      <c r="D1504" s="349"/>
      <c r="E1504" s="349" t="s">
        <v>2146</v>
      </c>
      <c r="F1504" s="350" t="s">
        <v>49</v>
      </c>
      <c r="G1504" s="350">
        <v>2289</v>
      </c>
      <c r="H1504" s="216"/>
      <c r="I1504" s="350" t="s">
        <v>34</v>
      </c>
      <c r="J1504" s="351"/>
    </row>
    <row r="1505" s="18" customFormat="1" ht="12.75" spans="1:10">
      <c r="A1505" s="37" t="s">
        <v>51</v>
      </c>
      <c r="B1505" s="348">
        <v>320200009</v>
      </c>
      <c r="C1505" s="349" t="s">
        <v>2201</v>
      </c>
      <c r="D1505" s="349" t="s">
        <v>2188</v>
      </c>
      <c r="E1505" s="349" t="s">
        <v>92</v>
      </c>
      <c r="F1505" s="350" t="s">
        <v>49</v>
      </c>
      <c r="G1505" s="350">
        <v>2261</v>
      </c>
      <c r="H1505" s="216"/>
      <c r="I1505" s="350" t="s">
        <v>34</v>
      </c>
      <c r="J1505" s="351"/>
    </row>
    <row r="1506" s="18" customFormat="1" ht="12.75" spans="1:10">
      <c r="A1506" s="37" t="s">
        <v>51</v>
      </c>
      <c r="B1506" s="348">
        <v>320200010</v>
      </c>
      <c r="C1506" s="349" t="s">
        <v>2202</v>
      </c>
      <c r="D1506" s="349" t="s">
        <v>2203</v>
      </c>
      <c r="E1506" s="349" t="s">
        <v>1852</v>
      </c>
      <c r="F1506" s="350" t="s">
        <v>49</v>
      </c>
      <c r="G1506" s="350">
        <v>2809</v>
      </c>
      <c r="H1506" s="216"/>
      <c r="I1506" s="350" t="s">
        <v>34</v>
      </c>
      <c r="J1506" s="351"/>
    </row>
    <row r="1507" s="18" customFormat="1" ht="24" spans="1:10">
      <c r="A1507" s="37" t="s">
        <v>51</v>
      </c>
      <c r="B1507" s="348">
        <v>320200011</v>
      </c>
      <c r="C1507" s="349" t="s">
        <v>2204</v>
      </c>
      <c r="D1507" s="349"/>
      <c r="E1507" s="349" t="s">
        <v>2205</v>
      </c>
      <c r="F1507" s="350" t="s">
        <v>49</v>
      </c>
      <c r="G1507" s="350">
        <v>2678</v>
      </c>
      <c r="H1507" s="216"/>
      <c r="I1507" s="350" t="s">
        <v>34</v>
      </c>
      <c r="J1507" s="351"/>
    </row>
    <row r="1508" s="18" customFormat="1" ht="24" spans="1:10">
      <c r="A1508" s="37" t="s">
        <v>51</v>
      </c>
      <c r="B1508" s="348">
        <v>320200012</v>
      </c>
      <c r="C1508" s="349" t="s">
        <v>2206</v>
      </c>
      <c r="D1508" s="349" t="s">
        <v>2207</v>
      </c>
      <c r="E1508" s="349" t="s">
        <v>2205</v>
      </c>
      <c r="F1508" s="350" t="s">
        <v>49</v>
      </c>
      <c r="G1508" s="350">
        <v>2678</v>
      </c>
      <c r="H1508" s="216"/>
      <c r="I1508" s="350" t="s">
        <v>34</v>
      </c>
      <c r="J1508" s="351"/>
    </row>
    <row r="1509" s="18" customFormat="1" ht="24" spans="1:10">
      <c r="A1509" s="37" t="s">
        <v>51</v>
      </c>
      <c r="B1509" s="348">
        <v>320200013</v>
      </c>
      <c r="C1509" s="349" t="s">
        <v>2208</v>
      </c>
      <c r="D1509" s="349" t="s">
        <v>2159</v>
      </c>
      <c r="E1509" s="349" t="s">
        <v>2160</v>
      </c>
      <c r="F1509" s="350" t="s">
        <v>49</v>
      </c>
      <c r="G1509" s="350">
        <v>1387</v>
      </c>
      <c r="H1509" s="216" t="s">
        <v>41</v>
      </c>
      <c r="I1509" s="350" t="s">
        <v>34</v>
      </c>
      <c r="J1509" s="351"/>
    </row>
    <row r="1510" s="18" customFormat="1" ht="24" spans="1:10">
      <c r="A1510" s="37" t="s">
        <v>21</v>
      </c>
      <c r="B1510" s="348">
        <v>320200014</v>
      </c>
      <c r="C1510" s="349" t="s">
        <v>2209</v>
      </c>
      <c r="D1510" s="349"/>
      <c r="E1510" s="349" t="s">
        <v>2210</v>
      </c>
      <c r="F1510" s="350" t="s">
        <v>49</v>
      </c>
      <c r="G1510" s="350">
        <v>1585</v>
      </c>
      <c r="H1510" s="216"/>
      <c r="I1510" s="350" t="s">
        <v>34</v>
      </c>
      <c r="J1510" s="351"/>
    </row>
    <row r="1511" s="18" customFormat="1" ht="48" spans="1:10">
      <c r="A1511" s="37" t="s">
        <v>51</v>
      </c>
      <c r="B1511" s="348">
        <v>320200015</v>
      </c>
      <c r="C1511" s="349" t="s">
        <v>2211</v>
      </c>
      <c r="D1511" s="349"/>
      <c r="E1511" s="349" t="s">
        <v>2212</v>
      </c>
      <c r="F1511" s="350" t="s">
        <v>49</v>
      </c>
      <c r="G1511" s="350">
        <v>2404</v>
      </c>
      <c r="H1511" s="216"/>
      <c r="I1511" s="350" t="s">
        <v>34</v>
      </c>
      <c r="J1511" s="351"/>
    </row>
    <row r="1512" s="18" customFormat="1" ht="60" spans="1:10">
      <c r="A1512" s="69" t="s">
        <v>51</v>
      </c>
      <c r="B1512" s="190">
        <v>320200016</v>
      </c>
      <c r="C1512" s="36" t="s">
        <v>2213</v>
      </c>
      <c r="D1512" s="36" t="s">
        <v>2214</v>
      </c>
      <c r="E1512" s="36" t="s">
        <v>2215</v>
      </c>
      <c r="F1512" s="34" t="s">
        <v>49</v>
      </c>
      <c r="G1512" s="350">
        <v>2477.6</v>
      </c>
      <c r="H1512" s="216" t="s">
        <v>2216</v>
      </c>
      <c r="I1512" s="132" t="s">
        <v>34</v>
      </c>
      <c r="J1512" s="131"/>
    </row>
    <row r="1513" s="18" customFormat="1" ht="12.75" spans="1:10">
      <c r="A1513" s="37"/>
      <c r="B1513" s="348">
        <v>3203</v>
      </c>
      <c r="C1513" s="349" t="s">
        <v>2217</v>
      </c>
      <c r="D1513" s="349"/>
      <c r="E1513" s="349"/>
      <c r="F1513" s="350"/>
      <c r="G1513" s="350"/>
      <c r="H1513" s="216"/>
      <c r="I1513" s="350" t="s">
        <v>41</v>
      </c>
      <c r="J1513" s="351"/>
    </row>
    <row r="1514" s="18" customFormat="1" ht="12.75" spans="1:10">
      <c r="A1514" s="37" t="s">
        <v>51</v>
      </c>
      <c r="B1514" s="348">
        <v>320300001</v>
      </c>
      <c r="C1514" s="349" t="s">
        <v>2218</v>
      </c>
      <c r="D1514" s="349"/>
      <c r="E1514" s="349" t="s">
        <v>2153</v>
      </c>
      <c r="F1514" s="350" t="s">
        <v>49</v>
      </c>
      <c r="G1514" s="350">
        <v>2156</v>
      </c>
      <c r="H1514" s="216" t="s">
        <v>1408</v>
      </c>
      <c r="I1514" s="350" t="s">
        <v>34</v>
      </c>
      <c r="J1514" s="351"/>
    </row>
    <row r="1515" s="18" customFormat="1" ht="24" spans="1:10">
      <c r="A1515" s="37" t="s">
        <v>51</v>
      </c>
      <c r="B1515" s="348">
        <v>320300003</v>
      </c>
      <c r="C1515" s="349" t="s">
        <v>2219</v>
      </c>
      <c r="D1515" s="349" t="s">
        <v>2220</v>
      </c>
      <c r="E1515" s="349" t="s">
        <v>2221</v>
      </c>
      <c r="F1515" s="350" t="s">
        <v>49</v>
      </c>
      <c r="G1515" s="350">
        <v>2809</v>
      </c>
      <c r="H1515" s="216"/>
      <c r="I1515" s="350" t="s">
        <v>34</v>
      </c>
      <c r="J1515" s="351"/>
    </row>
    <row r="1516" s="18" customFormat="1" ht="12.75" spans="1:10">
      <c r="A1516" s="190"/>
      <c r="B1516" s="190">
        <v>3204</v>
      </c>
      <c r="C1516" s="223" t="s">
        <v>2222</v>
      </c>
      <c r="D1516" s="89"/>
      <c r="E1516" s="359" t="s">
        <v>2184</v>
      </c>
      <c r="F1516" s="34"/>
      <c r="G1516" s="350"/>
      <c r="H1516" s="216" t="s">
        <v>41</v>
      </c>
      <c r="I1516" s="34" t="s">
        <v>41</v>
      </c>
      <c r="J1516" s="34"/>
    </row>
    <row r="1517" s="18" customFormat="1" ht="24" spans="1:10">
      <c r="A1517" s="37" t="s">
        <v>51</v>
      </c>
      <c r="B1517" s="348" t="s">
        <v>2223</v>
      </c>
      <c r="C1517" s="349" t="s">
        <v>2224</v>
      </c>
      <c r="D1517" s="349"/>
      <c r="E1517" s="349" t="s">
        <v>2225</v>
      </c>
      <c r="F1517" s="350" t="s">
        <v>49</v>
      </c>
      <c r="G1517" s="350">
        <v>2071</v>
      </c>
      <c r="H1517" s="216"/>
      <c r="I1517" s="350" t="s">
        <v>24</v>
      </c>
      <c r="J1517" s="351"/>
    </row>
    <row r="1518" s="18" customFormat="1" ht="12.75" spans="1:10">
      <c r="A1518" s="37"/>
      <c r="B1518" s="348">
        <v>3205</v>
      </c>
      <c r="C1518" s="349" t="s">
        <v>2226</v>
      </c>
      <c r="D1518" s="349"/>
      <c r="E1518" s="349"/>
      <c r="F1518" s="350"/>
      <c r="G1518" s="350"/>
      <c r="H1518" s="216"/>
      <c r="I1518" s="350" t="s">
        <v>41</v>
      </c>
      <c r="J1518" s="351"/>
    </row>
    <row r="1519" s="18" customFormat="1" ht="12.75" spans="1:10">
      <c r="A1519" s="37"/>
      <c r="B1519" s="348">
        <v>3206</v>
      </c>
      <c r="C1519" s="349" t="s">
        <v>2227</v>
      </c>
      <c r="D1519" s="349"/>
      <c r="E1519" s="349"/>
      <c r="F1519" s="350"/>
      <c r="G1519" s="350"/>
      <c r="H1519" s="216"/>
      <c r="I1519" s="350" t="s">
        <v>41</v>
      </c>
      <c r="J1519" s="351"/>
    </row>
    <row r="1520" s="18" customFormat="1" ht="12.75" spans="1:10">
      <c r="A1520" s="37"/>
      <c r="B1520" s="348">
        <v>3207</v>
      </c>
      <c r="C1520" s="349" t="s">
        <v>2228</v>
      </c>
      <c r="D1520" s="349"/>
      <c r="E1520" s="349"/>
      <c r="F1520" s="350"/>
      <c r="G1520" s="350"/>
      <c r="H1520" s="216"/>
      <c r="I1520" s="350" t="s">
        <v>41</v>
      </c>
      <c r="J1520" s="351"/>
    </row>
    <row r="1521" s="18" customFormat="1" ht="36" spans="1:10">
      <c r="A1521" s="37" t="s">
        <v>51</v>
      </c>
      <c r="B1521" s="348" t="s">
        <v>2229</v>
      </c>
      <c r="C1521" s="349" t="s">
        <v>2230</v>
      </c>
      <c r="D1521" s="349"/>
      <c r="E1521" s="349" t="s">
        <v>2231</v>
      </c>
      <c r="F1521" s="350" t="s">
        <v>49</v>
      </c>
      <c r="G1521" s="350">
        <v>2034</v>
      </c>
      <c r="H1521" s="216"/>
      <c r="I1521" s="350" t="s">
        <v>34</v>
      </c>
      <c r="J1521" s="351"/>
    </row>
    <row r="1522" s="18" customFormat="1" ht="24" spans="1:10">
      <c r="A1522" s="37" t="s">
        <v>51</v>
      </c>
      <c r="B1522" s="348" t="s">
        <v>2232</v>
      </c>
      <c r="C1522" s="349" t="s">
        <v>2233</v>
      </c>
      <c r="D1522" s="349"/>
      <c r="E1522" s="349" t="s">
        <v>2234</v>
      </c>
      <c r="F1522" s="350" t="s">
        <v>49</v>
      </c>
      <c r="G1522" s="350">
        <v>348</v>
      </c>
      <c r="H1522" s="216"/>
      <c r="I1522" s="350" t="s">
        <v>50</v>
      </c>
      <c r="J1522" s="351"/>
    </row>
    <row r="1523" s="18" customFormat="1" ht="24" spans="1:10">
      <c r="A1523" s="37" t="s">
        <v>51</v>
      </c>
      <c r="B1523" s="348" t="s">
        <v>2235</v>
      </c>
      <c r="C1523" s="349" t="s">
        <v>2236</v>
      </c>
      <c r="D1523" s="349"/>
      <c r="E1523" s="349" t="s">
        <v>2237</v>
      </c>
      <c r="F1523" s="350" t="s">
        <v>49</v>
      </c>
      <c r="G1523" s="350">
        <v>555</v>
      </c>
      <c r="H1523" s="216"/>
      <c r="I1523" s="350" t="s">
        <v>50</v>
      </c>
      <c r="J1523" s="351"/>
    </row>
    <row r="1524" s="18" customFormat="1" ht="24" spans="1:10">
      <c r="A1524" s="37" t="s">
        <v>51</v>
      </c>
      <c r="B1524" s="348" t="s">
        <v>2238</v>
      </c>
      <c r="C1524" s="349" t="s">
        <v>2239</v>
      </c>
      <c r="D1524" s="349"/>
      <c r="E1524" s="349" t="s">
        <v>2240</v>
      </c>
      <c r="F1524" s="350" t="s">
        <v>49</v>
      </c>
      <c r="G1524" s="350">
        <v>555</v>
      </c>
      <c r="H1524" s="216"/>
      <c r="I1524" s="350" t="s">
        <v>50</v>
      </c>
      <c r="J1524" s="351"/>
    </row>
    <row r="1525" s="18" customFormat="1" ht="12.75" spans="1:10">
      <c r="A1525" s="37" t="s">
        <v>21</v>
      </c>
      <c r="B1525" s="348" t="s">
        <v>2241</v>
      </c>
      <c r="C1525" s="349" t="s">
        <v>2242</v>
      </c>
      <c r="D1525" s="349"/>
      <c r="E1525" s="349" t="s">
        <v>2021</v>
      </c>
      <c r="F1525" s="350" t="s">
        <v>49</v>
      </c>
      <c r="G1525" s="350">
        <v>370</v>
      </c>
      <c r="H1525" s="216"/>
      <c r="I1525" s="350" t="s">
        <v>50</v>
      </c>
      <c r="J1525" s="351"/>
    </row>
    <row r="1526" s="18" customFormat="1" ht="12.75" spans="1:10">
      <c r="A1526" s="37" t="s">
        <v>51</v>
      </c>
      <c r="B1526" s="348" t="s">
        <v>2243</v>
      </c>
      <c r="C1526" s="349" t="s">
        <v>2244</v>
      </c>
      <c r="D1526" s="349"/>
      <c r="E1526" s="349" t="s">
        <v>2245</v>
      </c>
      <c r="F1526" s="350" t="s">
        <v>49</v>
      </c>
      <c r="G1526" s="350">
        <v>522</v>
      </c>
      <c r="H1526" s="216"/>
      <c r="I1526" s="350" t="s">
        <v>50</v>
      </c>
      <c r="J1526" s="351"/>
    </row>
    <row r="1527" s="18" customFormat="1" ht="12.75" spans="1:10">
      <c r="A1527" s="37" t="s">
        <v>51</v>
      </c>
      <c r="B1527" s="348" t="s">
        <v>2246</v>
      </c>
      <c r="C1527" s="349" t="s">
        <v>2247</v>
      </c>
      <c r="D1527" s="349"/>
      <c r="E1527" s="349" t="s">
        <v>2248</v>
      </c>
      <c r="F1527" s="350" t="s">
        <v>49</v>
      </c>
      <c r="G1527" s="350">
        <v>200</v>
      </c>
      <c r="H1527" s="216"/>
      <c r="I1527" s="350" t="s">
        <v>34</v>
      </c>
      <c r="J1527" s="351"/>
    </row>
    <row r="1528" s="18" customFormat="1" ht="12.75" spans="1:10">
      <c r="A1528" s="37"/>
      <c r="B1528" s="348">
        <v>3208</v>
      </c>
      <c r="C1528" s="349" t="s">
        <v>2249</v>
      </c>
      <c r="D1528" s="349"/>
      <c r="E1528" s="349"/>
      <c r="F1528" s="350"/>
      <c r="G1528" s="350"/>
      <c r="H1528" s="216"/>
      <c r="I1528" s="350" t="s">
        <v>41</v>
      </c>
      <c r="J1528" s="351"/>
    </row>
    <row r="1529" s="18" customFormat="1" ht="12.75" spans="1:10">
      <c r="A1529" s="37" t="s">
        <v>21</v>
      </c>
      <c r="B1529" s="348" t="s">
        <v>2250</v>
      </c>
      <c r="C1529" s="349" t="s">
        <v>2251</v>
      </c>
      <c r="D1529" s="349"/>
      <c r="E1529" s="349" t="s">
        <v>2021</v>
      </c>
      <c r="F1529" s="350" t="s">
        <v>49</v>
      </c>
      <c r="G1529" s="350">
        <v>370</v>
      </c>
      <c r="H1529" s="216"/>
      <c r="I1529" s="350" t="s">
        <v>50</v>
      </c>
      <c r="J1529" s="351"/>
    </row>
    <row r="1530" s="18" customFormat="1" ht="24" spans="1:10">
      <c r="A1530" s="37" t="s">
        <v>51</v>
      </c>
      <c r="B1530" s="348" t="s">
        <v>2252</v>
      </c>
      <c r="C1530" s="349" t="s">
        <v>2253</v>
      </c>
      <c r="D1530" s="349"/>
      <c r="E1530" s="349" t="s">
        <v>2254</v>
      </c>
      <c r="F1530" s="350" t="s">
        <v>49</v>
      </c>
      <c r="G1530" s="350">
        <v>870</v>
      </c>
      <c r="H1530" s="216"/>
      <c r="I1530" s="350" t="s">
        <v>34</v>
      </c>
      <c r="J1530" s="351"/>
    </row>
    <row r="1531" s="18" customFormat="1" ht="24" spans="1:10">
      <c r="A1531" s="37" t="s">
        <v>21</v>
      </c>
      <c r="B1531" s="348" t="s">
        <v>2255</v>
      </c>
      <c r="C1531" s="349" t="s">
        <v>2256</v>
      </c>
      <c r="D1531" s="349"/>
      <c r="E1531" s="349" t="s">
        <v>2257</v>
      </c>
      <c r="F1531" s="350" t="s">
        <v>49</v>
      </c>
      <c r="G1531" s="350">
        <v>1022</v>
      </c>
      <c r="H1531" s="216"/>
      <c r="I1531" s="350" t="s">
        <v>34</v>
      </c>
      <c r="J1531" s="351"/>
    </row>
    <row r="1532" s="18" customFormat="1" ht="24" spans="1:10">
      <c r="A1532" s="37" t="s">
        <v>21</v>
      </c>
      <c r="B1532" s="348" t="s">
        <v>2258</v>
      </c>
      <c r="C1532" s="349" t="s">
        <v>2259</v>
      </c>
      <c r="D1532" s="349" t="s">
        <v>2260</v>
      </c>
      <c r="E1532" s="349" t="s">
        <v>2261</v>
      </c>
      <c r="F1532" s="350" t="s">
        <v>49</v>
      </c>
      <c r="G1532" s="350">
        <v>653</v>
      </c>
      <c r="H1532" s="216"/>
      <c r="I1532" s="350" t="s">
        <v>50</v>
      </c>
      <c r="J1532" s="351"/>
    </row>
    <row r="1533" s="18" customFormat="1" ht="24" spans="1:10">
      <c r="A1533" s="37" t="s">
        <v>51</v>
      </c>
      <c r="B1533" s="348" t="s">
        <v>2262</v>
      </c>
      <c r="C1533" s="349" t="s">
        <v>2263</v>
      </c>
      <c r="D1533" s="349"/>
      <c r="E1533" s="349" t="s">
        <v>2166</v>
      </c>
      <c r="F1533" s="350" t="s">
        <v>49</v>
      </c>
      <c r="G1533" s="350">
        <v>1295</v>
      </c>
      <c r="H1533" s="216"/>
      <c r="I1533" s="350" t="s">
        <v>50</v>
      </c>
      <c r="J1533" s="351"/>
    </row>
    <row r="1534" s="18" customFormat="1" ht="24" spans="1:10">
      <c r="A1534" s="37" t="s">
        <v>51</v>
      </c>
      <c r="B1534" s="348" t="s">
        <v>2264</v>
      </c>
      <c r="C1534" s="349" t="s">
        <v>2265</v>
      </c>
      <c r="D1534" s="349"/>
      <c r="E1534" s="349" t="s">
        <v>2266</v>
      </c>
      <c r="F1534" s="350" t="s">
        <v>49</v>
      </c>
      <c r="G1534" s="350">
        <v>522</v>
      </c>
      <c r="H1534" s="216"/>
      <c r="I1534" s="350" t="s">
        <v>34</v>
      </c>
      <c r="J1534" s="351"/>
    </row>
    <row r="1535" s="18" customFormat="1" ht="12.75" spans="1:10">
      <c r="A1535" s="37"/>
      <c r="B1535" s="348">
        <v>3209</v>
      </c>
      <c r="C1535" s="349" t="s">
        <v>2267</v>
      </c>
      <c r="D1535" s="349"/>
      <c r="E1535" s="349"/>
      <c r="F1535" s="350"/>
      <c r="G1535" s="350"/>
      <c r="H1535" s="216"/>
      <c r="I1535" s="350" t="s">
        <v>41</v>
      </c>
      <c r="J1535" s="351"/>
    </row>
    <row r="1536" s="18" customFormat="1" ht="24" spans="1:10">
      <c r="A1536" s="37" t="s">
        <v>51</v>
      </c>
      <c r="B1536" s="348" t="s">
        <v>2268</v>
      </c>
      <c r="C1536" s="349" t="s">
        <v>2269</v>
      </c>
      <c r="D1536" s="349"/>
      <c r="E1536" s="349" t="s">
        <v>2270</v>
      </c>
      <c r="F1536" s="350" t="s">
        <v>49</v>
      </c>
      <c r="G1536" s="350">
        <v>1109</v>
      </c>
      <c r="H1536" s="216"/>
      <c r="I1536" s="350" t="s">
        <v>34</v>
      </c>
      <c r="J1536" s="351"/>
    </row>
    <row r="1537" s="18" customFormat="1" ht="24" spans="1:10">
      <c r="A1537" s="37"/>
      <c r="B1537" s="348">
        <v>3210</v>
      </c>
      <c r="C1537" s="349" t="s">
        <v>2271</v>
      </c>
      <c r="D1537" s="349"/>
      <c r="E1537" s="349"/>
      <c r="F1537" s="350"/>
      <c r="G1537" s="350"/>
      <c r="H1537" s="216"/>
      <c r="I1537" s="350" t="s">
        <v>41</v>
      </c>
      <c r="J1537" s="351"/>
    </row>
    <row r="1538" s="18" customFormat="1" ht="24" spans="1:10">
      <c r="A1538" s="37" t="s">
        <v>51</v>
      </c>
      <c r="B1538" s="348" t="s">
        <v>2272</v>
      </c>
      <c r="C1538" s="349" t="s">
        <v>2273</v>
      </c>
      <c r="D1538" s="349"/>
      <c r="E1538" s="349" t="s">
        <v>2270</v>
      </c>
      <c r="F1538" s="350" t="s">
        <v>49</v>
      </c>
      <c r="G1538" s="350">
        <v>348</v>
      </c>
      <c r="H1538" s="216"/>
      <c r="I1538" s="350" t="s">
        <v>50</v>
      </c>
      <c r="J1538" s="351"/>
    </row>
    <row r="1539" s="18" customFormat="1" ht="24" spans="1:10">
      <c r="A1539" s="37" t="s">
        <v>51</v>
      </c>
      <c r="B1539" s="348" t="s">
        <v>2274</v>
      </c>
      <c r="C1539" s="349" t="s">
        <v>2275</v>
      </c>
      <c r="D1539" s="349"/>
      <c r="E1539" s="349" t="s">
        <v>2270</v>
      </c>
      <c r="F1539" s="350" t="s">
        <v>49</v>
      </c>
      <c r="G1539" s="350">
        <v>348</v>
      </c>
      <c r="H1539" s="216"/>
      <c r="I1539" s="350" t="s">
        <v>50</v>
      </c>
      <c r="J1539" s="351"/>
    </row>
    <row r="1540" s="18" customFormat="1" ht="12.75" spans="1:10">
      <c r="A1540" s="37" t="s">
        <v>51</v>
      </c>
      <c r="B1540" s="348" t="s">
        <v>2276</v>
      </c>
      <c r="C1540" s="349" t="s">
        <v>2277</v>
      </c>
      <c r="D1540" s="349"/>
      <c r="E1540" s="349" t="s">
        <v>2248</v>
      </c>
      <c r="F1540" s="350" t="s">
        <v>49</v>
      </c>
      <c r="G1540" s="350">
        <v>370</v>
      </c>
      <c r="H1540" s="216"/>
      <c r="I1540" s="350" t="s">
        <v>34</v>
      </c>
      <c r="J1540" s="351"/>
    </row>
    <row r="1541" s="18" customFormat="1" ht="48" spans="1:10">
      <c r="A1541" s="34" t="s">
        <v>51</v>
      </c>
      <c r="B1541" s="357">
        <v>321000010</v>
      </c>
      <c r="C1541" s="382" t="s">
        <v>2278</v>
      </c>
      <c r="D1541" s="89" t="s">
        <v>2279</v>
      </c>
      <c r="E1541" s="223" t="s">
        <v>1975</v>
      </c>
      <c r="F1541" s="69" t="s">
        <v>49</v>
      </c>
      <c r="G1541" s="350">
        <v>740</v>
      </c>
      <c r="H1541" s="381" t="s">
        <v>2280</v>
      </c>
      <c r="I1541" s="34" t="s">
        <v>34</v>
      </c>
      <c r="J1541" s="34"/>
    </row>
    <row r="1542" s="18" customFormat="1" ht="12.75" spans="1:10">
      <c r="A1542" s="37" t="s">
        <v>21</v>
      </c>
      <c r="B1542" s="348" t="s">
        <v>2281</v>
      </c>
      <c r="C1542" s="349" t="s">
        <v>2282</v>
      </c>
      <c r="D1542" s="349" t="s">
        <v>2283</v>
      </c>
      <c r="E1542" s="349" t="s">
        <v>2021</v>
      </c>
      <c r="F1542" s="350" t="s">
        <v>49</v>
      </c>
      <c r="G1542" s="350">
        <v>1109</v>
      </c>
      <c r="H1542" s="216"/>
      <c r="I1542" s="350" t="s">
        <v>34</v>
      </c>
      <c r="J1542" s="351"/>
    </row>
    <row r="1543" s="18" customFormat="1" ht="12.75" spans="1:10">
      <c r="A1543" s="37" t="s">
        <v>51</v>
      </c>
      <c r="B1543" s="348" t="s">
        <v>2284</v>
      </c>
      <c r="C1543" s="349" t="s">
        <v>2285</v>
      </c>
      <c r="D1543" s="349"/>
      <c r="E1543" s="349" t="s">
        <v>2234</v>
      </c>
      <c r="F1543" s="350" t="s">
        <v>49</v>
      </c>
      <c r="G1543" s="350">
        <v>370</v>
      </c>
      <c r="H1543" s="216"/>
      <c r="I1543" s="350" t="s">
        <v>50</v>
      </c>
      <c r="J1543" s="351"/>
    </row>
    <row r="1544" s="18" customFormat="1" ht="409.5" spans="1:10">
      <c r="A1544" s="352"/>
      <c r="B1544" s="358">
        <v>33</v>
      </c>
      <c r="C1544" s="359" t="s">
        <v>2286</v>
      </c>
      <c r="D1544" s="89" t="s">
        <v>2287</v>
      </c>
      <c r="E1544" s="89"/>
      <c r="F1544" s="89"/>
      <c r="G1544" s="89"/>
      <c r="H1544" s="89"/>
      <c r="I1544" s="89"/>
      <c r="J1544" s="89"/>
    </row>
    <row r="1545" s="18" customFormat="1" ht="120" spans="1:10">
      <c r="A1545" s="37"/>
      <c r="B1545" s="348">
        <v>3301</v>
      </c>
      <c r="C1545" s="349" t="s">
        <v>2288</v>
      </c>
      <c r="D1545" s="349" t="s">
        <v>2289</v>
      </c>
      <c r="E1545" s="349"/>
      <c r="F1545" s="350" t="s">
        <v>41</v>
      </c>
      <c r="G1545" s="350"/>
      <c r="H1545" s="216"/>
      <c r="I1545" s="350"/>
      <c r="J1545" s="351"/>
    </row>
    <row r="1546" s="18" customFormat="1" ht="12.75" spans="1:10">
      <c r="A1546" s="37" t="s">
        <v>2033</v>
      </c>
      <c r="B1546" s="348">
        <v>330100006</v>
      </c>
      <c r="C1546" s="349" t="s">
        <v>2290</v>
      </c>
      <c r="D1546" s="349" t="s">
        <v>2291</v>
      </c>
      <c r="E1546" s="349"/>
      <c r="F1546" s="350" t="s">
        <v>60</v>
      </c>
      <c r="G1546" s="350">
        <v>7.7</v>
      </c>
      <c r="H1546" s="216"/>
      <c r="I1546" s="350" t="s">
        <v>50</v>
      </c>
      <c r="J1546" s="351"/>
    </row>
    <row r="1547" s="18" customFormat="1" ht="12.75" spans="1:10">
      <c r="A1547" s="37" t="s">
        <v>2033</v>
      </c>
      <c r="B1547" s="348">
        <v>330100011</v>
      </c>
      <c r="C1547" s="349" t="s">
        <v>2292</v>
      </c>
      <c r="D1547" s="349" t="s">
        <v>2293</v>
      </c>
      <c r="E1547" s="349"/>
      <c r="F1547" s="350" t="s">
        <v>49</v>
      </c>
      <c r="G1547" s="350">
        <v>32.4</v>
      </c>
      <c r="H1547" s="216"/>
      <c r="I1547" s="350" t="s">
        <v>50</v>
      </c>
      <c r="J1547" s="351"/>
    </row>
    <row r="1548" s="18" customFormat="1" ht="12.75" spans="1:10">
      <c r="A1548" s="37" t="s">
        <v>2033</v>
      </c>
      <c r="B1548" s="348">
        <v>330100013</v>
      </c>
      <c r="C1548" s="349" t="s">
        <v>2294</v>
      </c>
      <c r="D1548" s="349" t="s">
        <v>2295</v>
      </c>
      <c r="E1548" s="349"/>
      <c r="F1548" s="350" t="s">
        <v>49</v>
      </c>
      <c r="G1548" s="350">
        <v>72</v>
      </c>
      <c r="H1548" s="216" t="s">
        <v>2296</v>
      </c>
      <c r="I1548" s="350" t="s">
        <v>50</v>
      </c>
      <c r="J1548" s="351"/>
    </row>
    <row r="1549" s="18" customFormat="1" ht="36" spans="1:10">
      <c r="A1549" s="37" t="s">
        <v>2033</v>
      </c>
      <c r="B1549" s="348">
        <v>330100014</v>
      </c>
      <c r="C1549" s="349" t="s">
        <v>2297</v>
      </c>
      <c r="D1549" s="349" t="s">
        <v>2298</v>
      </c>
      <c r="E1549" s="349" t="s">
        <v>2299</v>
      </c>
      <c r="F1549" s="350" t="s">
        <v>49</v>
      </c>
      <c r="G1549" s="350">
        <v>180</v>
      </c>
      <c r="H1549" s="216"/>
      <c r="I1549" s="350" t="s">
        <v>50</v>
      </c>
      <c r="J1549" s="351"/>
    </row>
    <row r="1550" s="18" customFormat="1" ht="12.75" spans="1:10">
      <c r="A1550" s="37" t="s">
        <v>2033</v>
      </c>
      <c r="B1550" s="348">
        <v>3301000141</v>
      </c>
      <c r="C1550" s="349" t="s">
        <v>2300</v>
      </c>
      <c r="D1550" s="349" t="s">
        <v>41</v>
      </c>
      <c r="E1550" s="349" t="s">
        <v>2301</v>
      </c>
      <c r="F1550" s="350" t="s">
        <v>49</v>
      </c>
      <c r="G1550" s="350">
        <v>43</v>
      </c>
      <c r="H1550" s="216" t="s">
        <v>41</v>
      </c>
      <c r="I1550" s="350" t="s">
        <v>50</v>
      </c>
      <c r="J1550" s="351"/>
    </row>
    <row r="1551" s="18" customFormat="1" ht="24" spans="1:10">
      <c r="A1551" s="37" t="s">
        <v>2033</v>
      </c>
      <c r="B1551" s="348">
        <v>330100022</v>
      </c>
      <c r="C1551" s="349" t="s">
        <v>2302</v>
      </c>
      <c r="D1551" s="349"/>
      <c r="E1551" s="349"/>
      <c r="F1551" s="350" t="s">
        <v>49</v>
      </c>
      <c r="G1551" s="350">
        <v>91</v>
      </c>
      <c r="H1551" s="216"/>
      <c r="I1551" s="350" t="s">
        <v>50</v>
      </c>
      <c r="J1551" s="351"/>
    </row>
    <row r="1552" s="18" customFormat="1" ht="12.75" spans="1:10">
      <c r="A1552" s="37" t="s">
        <v>2033</v>
      </c>
      <c r="B1552" s="348">
        <v>330100024</v>
      </c>
      <c r="C1552" s="349" t="s">
        <v>2303</v>
      </c>
      <c r="D1552" s="349"/>
      <c r="E1552" s="349"/>
      <c r="F1552" s="350" t="s">
        <v>49</v>
      </c>
      <c r="G1552" s="350">
        <v>104</v>
      </c>
      <c r="H1552" s="216"/>
      <c r="I1552" s="350" t="s">
        <v>50</v>
      </c>
      <c r="J1552" s="351"/>
    </row>
    <row r="1553" s="18" customFormat="1" ht="72" spans="1:17">
      <c r="A1553" s="37" t="s">
        <v>2033</v>
      </c>
      <c r="B1553" s="348">
        <v>330100025</v>
      </c>
      <c r="C1553" s="349" t="s">
        <v>2304</v>
      </c>
      <c r="D1553" s="349" t="s">
        <v>2305</v>
      </c>
      <c r="E1553" s="349"/>
      <c r="F1553" s="350" t="s">
        <v>49</v>
      </c>
      <c r="G1553" s="350">
        <v>280</v>
      </c>
      <c r="H1553" s="216"/>
      <c r="I1553" s="350" t="s">
        <v>34</v>
      </c>
      <c r="J1553" s="351"/>
    </row>
    <row r="1554" s="18" customFormat="1" ht="24" spans="1:17">
      <c r="A1554" s="37" t="s">
        <v>2033</v>
      </c>
      <c r="B1554" s="348">
        <v>330100026</v>
      </c>
      <c r="C1554" s="349" t="s">
        <v>2306</v>
      </c>
      <c r="D1554" s="349" t="s">
        <v>2307</v>
      </c>
      <c r="E1554" s="349"/>
      <c r="F1554" s="350" t="s">
        <v>60</v>
      </c>
      <c r="G1554" s="350">
        <v>59</v>
      </c>
      <c r="H1554" s="216"/>
      <c r="I1554" s="350" t="s">
        <v>24</v>
      </c>
      <c r="J1554" s="351"/>
    </row>
    <row r="1555" s="18" customFormat="1" ht="48" spans="1:17">
      <c r="A1555" s="37" t="s">
        <v>2033</v>
      </c>
      <c r="B1555" s="348">
        <v>330100027</v>
      </c>
      <c r="C1555" s="349" t="s">
        <v>2308</v>
      </c>
      <c r="D1555" s="349" t="s">
        <v>2309</v>
      </c>
      <c r="E1555" s="349"/>
      <c r="F1555" s="350" t="s">
        <v>49</v>
      </c>
      <c r="G1555" s="350">
        <v>311</v>
      </c>
      <c r="H1555" s="216"/>
      <c r="I1555" s="350" t="s">
        <v>24</v>
      </c>
      <c r="J1555" s="351"/>
    </row>
    <row r="1556" s="18" customFormat="1" ht="12.75" spans="1:17">
      <c r="A1556" s="37"/>
      <c r="B1556" s="348">
        <v>3302</v>
      </c>
      <c r="C1556" s="349" t="s">
        <v>2310</v>
      </c>
      <c r="D1556" s="349"/>
      <c r="E1556" s="349"/>
      <c r="F1556" s="350"/>
      <c r="G1556" s="350"/>
      <c r="H1556" s="216"/>
      <c r="I1556" s="350" t="s">
        <v>41</v>
      </c>
      <c r="J1556" s="351"/>
      <c r="K1556" s="226"/>
      <c r="L1556" s="226"/>
      <c r="M1556" s="226"/>
      <c r="N1556" s="226"/>
      <c r="O1556" s="226"/>
      <c r="P1556" s="226"/>
      <c r="Q1556" s="226"/>
    </row>
    <row r="1557" s="18" customFormat="1" ht="72" spans="1:17">
      <c r="A1557" s="37"/>
      <c r="B1557" s="348">
        <v>330201</v>
      </c>
      <c r="C1557" s="349" t="s">
        <v>2311</v>
      </c>
      <c r="D1557" s="349"/>
      <c r="E1557" s="349" t="s">
        <v>2312</v>
      </c>
      <c r="F1557" s="350"/>
      <c r="G1557" s="350"/>
      <c r="H1557" s="216"/>
      <c r="I1557" s="350" t="s">
        <v>41</v>
      </c>
      <c r="J1557" s="351"/>
      <c r="K1557" s="226"/>
      <c r="L1557" s="226"/>
      <c r="M1557" s="226"/>
      <c r="N1557" s="226"/>
      <c r="O1557" s="226"/>
      <c r="P1557" s="226"/>
      <c r="Q1557" s="226"/>
    </row>
    <row r="1558" s="18" customFormat="1" ht="12.75" spans="1:17">
      <c r="A1558" s="37"/>
      <c r="B1558" s="348">
        <v>3303</v>
      </c>
      <c r="C1558" s="349" t="s">
        <v>2313</v>
      </c>
      <c r="D1558" s="349"/>
      <c r="E1558" s="349"/>
      <c r="F1558" s="350"/>
      <c r="G1558" s="350"/>
      <c r="H1558" s="216"/>
      <c r="I1558" s="350" t="s">
        <v>41</v>
      </c>
      <c r="J1558" s="351"/>
      <c r="K1558" s="226"/>
      <c r="L1558" s="226"/>
      <c r="M1558" s="226"/>
      <c r="N1558" s="226"/>
      <c r="O1558" s="226"/>
      <c r="P1558" s="226"/>
      <c r="Q1558" s="226"/>
    </row>
    <row r="1559" s="18" customFormat="1" ht="12.75" spans="1:17">
      <c r="A1559" s="37" t="s">
        <v>2033</v>
      </c>
      <c r="B1559" s="348">
        <v>330300001</v>
      </c>
      <c r="C1559" s="349" t="s">
        <v>2314</v>
      </c>
      <c r="D1559" s="349" t="s">
        <v>2315</v>
      </c>
      <c r="E1559" s="349" t="s">
        <v>2316</v>
      </c>
      <c r="F1559" s="350" t="s">
        <v>49</v>
      </c>
      <c r="G1559" s="350">
        <v>2125</v>
      </c>
      <c r="H1559" s="216"/>
      <c r="I1559" s="350" t="s">
        <v>24</v>
      </c>
      <c r="J1559" s="351"/>
      <c r="K1559" s="226"/>
      <c r="L1559" s="226"/>
      <c r="M1559" s="226"/>
      <c r="N1559" s="226"/>
      <c r="O1559" s="226"/>
      <c r="P1559" s="226"/>
      <c r="Q1559" s="226"/>
    </row>
    <row r="1560" s="18" customFormat="1" ht="24" spans="1:17">
      <c r="A1560" s="37" t="s">
        <v>2033</v>
      </c>
      <c r="B1560" s="348">
        <v>330300019</v>
      </c>
      <c r="C1560" s="349" t="s">
        <v>2317</v>
      </c>
      <c r="D1560" s="349" t="s">
        <v>2318</v>
      </c>
      <c r="E1560" s="349"/>
      <c r="F1560" s="350" t="s">
        <v>49</v>
      </c>
      <c r="G1560" s="350">
        <v>2177</v>
      </c>
      <c r="H1560" s="216"/>
      <c r="I1560" s="350" t="s">
        <v>24</v>
      </c>
      <c r="J1560" s="351"/>
      <c r="K1560" s="226"/>
      <c r="L1560" s="226"/>
      <c r="M1560" s="226"/>
      <c r="N1560" s="226"/>
      <c r="O1560" s="226"/>
      <c r="P1560" s="226"/>
      <c r="Q1560" s="226"/>
    </row>
    <row r="1561" s="18" customFormat="1" ht="12.75" spans="1:17">
      <c r="A1561" s="37" t="s">
        <v>2033</v>
      </c>
      <c r="B1561" s="348">
        <v>330300020</v>
      </c>
      <c r="C1561" s="349" t="s">
        <v>2319</v>
      </c>
      <c r="D1561" s="349" t="s">
        <v>2315</v>
      </c>
      <c r="E1561" s="349" t="s">
        <v>2316</v>
      </c>
      <c r="F1561" s="350" t="s">
        <v>49</v>
      </c>
      <c r="G1561" s="350">
        <v>1952</v>
      </c>
      <c r="H1561" s="216"/>
      <c r="I1561" s="350" t="s">
        <v>24</v>
      </c>
      <c r="J1561" s="351"/>
      <c r="K1561" s="226"/>
      <c r="L1561" s="226"/>
      <c r="M1561" s="226"/>
      <c r="N1561" s="226"/>
      <c r="O1561" s="226"/>
      <c r="P1561" s="226"/>
      <c r="Q1561" s="226"/>
    </row>
    <row r="1562" s="18" customFormat="1" ht="12.75" spans="1:17">
      <c r="A1562" s="37" t="s">
        <v>2033</v>
      </c>
      <c r="B1562" s="348">
        <v>330404009</v>
      </c>
      <c r="C1562" s="349" t="s">
        <v>2320</v>
      </c>
      <c r="D1562" s="349"/>
      <c r="E1562" s="349"/>
      <c r="F1562" s="350" t="s">
        <v>49</v>
      </c>
      <c r="G1562" s="350">
        <v>266</v>
      </c>
      <c r="H1562" s="216"/>
      <c r="I1562" s="350" t="s">
        <v>24</v>
      </c>
      <c r="J1562" s="351"/>
      <c r="K1562" s="226"/>
      <c r="L1562" s="226"/>
      <c r="M1562" s="226"/>
      <c r="N1562" s="226"/>
      <c r="O1562" s="226"/>
      <c r="P1562" s="226"/>
      <c r="Q1562" s="226"/>
    </row>
    <row r="1563" s="18" customFormat="1" ht="84" spans="1:17">
      <c r="A1563" s="34" t="s">
        <v>2033</v>
      </c>
      <c r="B1563" s="357">
        <v>330404010</v>
      </c>
      <c r="C1563" s="386" t="s">
        <v>2321</v>
      </c>
      <c r="D1563" s="387" t="s">
        <v>2322</v>
      </c>
      <c r="E1563" s="386" t="s">
        <v>2323</v>
      </c>
      <c r="F1563" s="357" t="s">
        <v>49</v>
      </c>
      <c r="G1563" s="350">
        <v>2097</v>
      </c>
      <c r="H1563" s="216" t="s">
        <v>41</v>
      </c>
      <c r="I1563" s="34" t="s">
        <v>34</v>
      </c>
      <c r="J1563" s="34"/>
      <c r="K1563" s="226"/>
      <c r="L1563" s="226"/>
      <c r="M1563" s="226"/>
      <c r="N1563" s="226"/>
      <c r="O1563" s="226"/>
      <c r="P1563" s="226"/>
      <c r="Q1563" s="226"/>
    </row>
    <row r="1564" s="18" customFormat="1" ht="12.75" spans="1:17">
      <c r="A1564" s="37"/>
      <c r="B1564" s="348">
        <v>3305</v>
      </c>
      <c r="C1564" s="349" t="s">
        <v>2324</v>
      </c>
      <c r="D1564" s="349"/>
      <c r="E1564" s="349"/>
      <c r="F1564" s="350"/>
      <c r="G1564" s="350"/>
      <c r="H1564" s="216"/>
      <c r="I1564" s="350" t="s">
        <v>41</v>
      </c>
      <c r="J1564" s="351"/>
      <c r="K1564" s="226"/>
      <c r="L1564" s="226"/>
      <c r="M1564" s="226"/>
      <c r="N1564" s="226"/>
      <c r="O1564" s="226"/>
      <c r="P1564" s="226"/>
      <c r="Q1564" s="226"/>
    </row>
    <row r="1565" s="18" customFormat="1" ht="12.75" spans="1:17">
      <c r="A1565" s="37"/>
      <c r="B1565" s="348">
        <v>330501</v>
      </c>
      <c r="C1565" s="349" t="s">
        <v>2325</v>
      </c>
      <c r="D1565" s="349"/>
      <c r="E1565" s="349"/>
      <c r="F1565" s="350"/>
      <c r="G1565" s="350"/>
      <c r="H1565" s="216"/>
      <c r="I1565" s="350" t="s">
        <v>41</v>
      </c>
      <c r="J1565" s="351"/>
      <c r="K1565" s="226"/>
      <c r="L1565" s="226"/>
      <c r="M1565" s="226"/>
      <c r="N1565" s="226"/>
      <c r="O1565" s="226"/>
      <c r="P1565" s="226"/>
      <c r="Q1565" s="226"/>
    </row>
    <row r="1566" s="18" customFormat="1" ht="12.75" spans="1:17">
      <c r="A1566" s="37" t="s">
        <v>2033</v>
      </c>
      <c r="B1566" s="348">
        <v>330501009</v>
      </c>
      <c r="C1566" s="349" t="s">
        <v>2326</v>
      </c>
      <c r="D1566" s="349"/>
      <c r="E1566" s="349"/>
      <c r="F1566" s="350" t="s">
        <v>49</v>
      </c>
      <c r="G1566" s="350">
        <v>123</v>
      </c>
      <c r="H1566" s="216"/>
      <c r="I1566" s="350" t="s">
        <v>50</v>
      </c>
      <c r="J1566" s="351"/>
      <c r="K1566" s="226"/>
      <c r="L1566" s="226"/>
      <c r="M1566" s="226"/>
      <c r="N1566" s="226"/>
      <c r="O1566" s="226"/>
      <c r="P1566" s="226"/>
      <c r="Q1566" s="226"/>
    </row>
    <row r="1567" s="18" customFormat="1" ht="12.75" spans="1:17">
      <c r="A1567" s="37" t="s">
        <v>2033</v>
      </c>
      <c r="B1567" s="348">
        <v>330501020</v>
      </c>
      <c r="C1567" s="349" t="s">
        <v>2327</v>
      </c>
      <c r="D1567" s="349" t="s">
        <v>2328</v>
      </c>
      <c r="E1567" s="349"/>
      <c r="F1567" s="350" t="s">
        <v>49</v>
      </c>
      <c r="G1567" s="350">
        <v>382</v>
      </c>
      <c r="H1567" s="216"/>
      <c r="I1567" s="350" t="s">
        <v>24</v>
      </c>
      <c r="J1567" s="351"/>
      <c r="K1567" s="226"/>
      <c r="L1567" s="226"/>
      <c r="M1567" s="226"/>
      <c r="N1567" s="226"/>
      <c r="O1567" s="226"/>
      <c r="P1567" s="226"/>
      <c r="Q1567" s="226"/>
    </row>
    <row r="1568" s="18" customFormat="1" ht="12.75" spans="1:17">
      <c r="A1568" s="37"/>
      <c r="B1568" s="348">
        <v>330502</v>
      </c>
      <c r="C1568" s="349" t="s">
        <v>2329</v>
      </c>
      <c r="D1568" s="349"/>
      <c r="E1568" s="349"/>
      <c r="F1568" s="350"/>
      <c r="G1568" s="350"/>
      <c r="H1568" s="216"/>
      <c r="I1568" s="350" t="s">
        <v>41</v>
      </c>
      <c r="J1568" s="351"/>
      <c r="K1568" s="226"/>
      <c r="L1568" s="226"/>
      <c r="M1568" s="226"/>
      <c r="N1568" s="226"/>
      <c r="O1568" s="226"/>
      <c r="P1568" s="226"/>
      <c r="Q1568" s="226"/>
    </row>
    <row r="1569" s="18" customFormat="1" ht="12.75" spans="1:17">
      <c r="A1569" s="37"/>
      <c r="B1569" s="348">
        <v>330503</v>
      </c>
      <c r="C1569" s="349" t="s">
        <v>2330</v>
      </c>
      <c r="D1569" s="349"/>
      <c r="E1569" s="349"/>
      <c r="F1569" s="350"/>
      <c r="G1569" s="350"/>
      <c r="H1569" s="216"/>
      <c r="I1569" s="350" t="s">
        <v>41</v>
      </c>
      <c r="J1569" s="351"/>
      <c r="K1569" s="226"/>
      <c r="L1569" s="226"/>
      <c r="M1569" s="226"/>
      <c r="N1569" s="226"/>
      <c r="O1569" s="226"/>
      <c r="P1569" s="226"/>
      <c r="Q1569" s="226"/>
    </row>
    <row r="1570" s="18" customFormat="1" ht="24" spans="1:17">
      <c r="A1570" s="37" t="s">
        <v>2033</v>
      </c>
      <c r="B1570" s="348">
        <v>330503020</v>
      </c>
      <c r="C1570" s="349" t="s">
        <v>2331</v>
      </c>
      <c r="D1570" s="349" t="s">
        <v>2332</v>
      </c>
      <c r="E1570" s="349"/>
      <c r="F1570" s="350" t="s">
        <v>49</v>
      </c>
      <c r="G1570" s="350">
        <v>1131</v>
      </c>
      <c r="H1570" s="216"/>
      <c r="I1570" s="350" t="s">
        <v>50</v>
      </c>
      <c r="J1570" s="351"/>
      <c r="K1570" s="226"/>
      <c r="L1570" s="226"/>
      <c r="M1570" s="226"/>
      <c r="N1570" s="226"/>
      <c r="O1570" s="226"/>
      <c r="P1570" s="226"/>
      <c r="Q1570" s="226"/>
    </row>
    <row r="1571" s="18" customFormat="1" ht="12.75" spans="1:17">
      <c r="A1571" s="37"/>
      <c r="B1571" s="348">
        <v>3306</v>
      </c>
      <c r="C1571" s="349" t="s">
        <v>2333</v>
      </c>
      <c r="D1571" s="349"/>
      <c r="E1571" s="349"/>
      <c r="F1571" s="350"/>
      <c r="G1571" s="350"/>
      <c r="H1571" s="216"/>
      <c r="I1571" s="350" t="s">
        <v>41</v>
      </c>
      <c r="J1571" s="351"/>
      <c r="K1571" s="226"/>
      <c r="L1571" s="226"/>
      <c r="M1571" s="226"/>
      <c r="N1571" s="226"/>
      <c r="O1571" s="226"/>
      <c r="P1571" s="226"/>
      <c r="Q1571" s="226"/>
    </row>
    <row r="1572" s="18" customFormat="1" ht="12.75" spans="1:17">
      <c r="A1572" s="37"/>
      <c r="B1572" s="348">
        <v>330601</v>
      </c>
      <c r="C1572" s="349" t="s">
        <v>2334</v>
      </c>
      <c r="D1572" s="349"/>
      <c r="E1572" s="349"/>
      <c r="F1572" s="350"/>
      <c r="G1572" s="350"/>
      <c r="H1572" s="216"/>
      <c r="I1572" s="350" t="s">
        <v>41</v>
      </c>
      <c r="J1572" s="351"/>
      <c r="K1572" s="226"/>
      <c r="L1572" s="226"/>
      <c r="M1572" s="226"/>
      <c r="N1572" s="226"/>
      <c r="O1572" s="226"/>
      <c r="P1572" s="226"/>
      <c r="Q1572" s="226"/>
    </row>
    <row r="1573" s="18" customFormat="1" ht="12.75" spans="1:17">
      <c r="A1573" s="37" t="s">
        <v>2033</v>
      </c>
      <c r="B1573" s="348">
        <v>330601001</v>
      </c>
      <c r="C1573" s="349" t="s">
        <v>2335</v>
      </c>
      <c r="D1573" s="349" t="s">
        <v>41</v>
      </c>
      <c r="E1573" s="349"/>
      <c r="F1573" s="350" t="s">
        <v>49</v>
      </c>
      <c r="G1573" s="350">
        <v>180</v>
      </c>
      <c r="H1573" s="216"/>
      <c r="I1573" s="350" t="s">
        <v>50</v>
      </c>
      <c r="J1573" s="351"/>
      <c r="K1573" s="226"/>
      <c r="L1573" s="226"/>
      <c r="M1573" s="226"/>
      <c r="N1573" s="226"/>
      <c r="O1573" s="226"/>
      <c r="P1573" s="226"/>
      <c r="Q1573" s="226"/>
    </row>
    <row r="1574" s="18" customFormat="1" ht="12.75" spans="1:17">
      <c r="A1574" s="37" t="s">
        <v>2033</v>
      </c>
      <c r="B1574" s="348">
        <v>330601006</v>
      </c>
      <c r="C1574" s="349" t="s">
        <v>2336</v>
      </c>
      <c r="D1574" s="349" t="s">
        <v>2337</v>
      </c>
      <c r="E1574" s="349"/>
      <c r="F1574" s="350" t="s">
        <v>49</v>
      </c>
      <c r="G1574" s="350">
        <v>108.8</v>
      </c>
      <c r="H1574" s="216"/>
      <c r="I1574" s="350" t="s">
        <v>50</v>
      </c>
      <c r="J1574" s="351"/>
      <c r="K1574" s="226"/>
      <c r="L1574" s="226"/>
      <c r="M1574" s="226"/>
      <c r="N1574" s="226"/>
      <c r="O1574" s="226"/>
      <c r="P1574" s="226"/>
      <c r="Q1574" s="226"/>
    </row>
    <row r="1575" s="18" customFormat="1" ht="24" spans="1:17">
      <c r="A1575" s="37" t="s">
        <v>2033</v>
      </c>
      <c r="B1575" s="348">
        <v>330601015</v>
      </c>
      <c r="C1575" s="349" t="s">
        <v>2338</v>
      </c>
      <c r="D1575" s="349" t="s">
        <v>2339</v>
      </c>
      <c r="E1575" s="349"/>
      <c r="F1575" s="350" t="s">
        <v>49</v>
      </c>
      <c r="G1575" s="350">
        <v>341.9</v>
      </c>
      <c r="H1575" s="216"/>
      <c r="I1575" s="350" t="s">
        <v>24</v>
      </c>
      <c r="J1575" s="351"/>
      <c r="K1575" s="226"/>
      <c r="L1575" s="226"/>
      <c r="M1575" s="226"/>
      <c r="N1575" s="226"/>
      <c r="O1575" s="226"/>
      <c r="P1575" s="226"/>
      <c r="Q1575" s="226"/>
    </row>
    <row r="1576" s="18" customFormat="1" ht="12.75" spans="1:17">
      <c r="A1576" s="37"/>
      <c r="B1576" s="348">
        <v>330602</v>
      </c>
      <c r="C1576" s="349" t="s">
        <v>2340</v>
      </c>
      <c r="D1576" s="349"/>
      <c r="E1576" s="349"/>
      <c r="F1576" s="350"/>
      <c r="G1576" s="350"/>
      <c r="H1576" s="216"/>
      <c r="I1576" s="350" t="s">
        <v>41</v>
      </c>
      <c r="J1576" s="351"/>
      <c r="K1576" s="226"/>
      <c r="L1576" s="226"/>
      <c r="M1576" s="226"/>
      <c r="N1576" s="226"/>
      <c r="O1576" s="226"/>
      <c r="P1576" s="226"/>
      <c r="Q1576" s="226"/>
    </row>
    <row r="1577" s="18" customFormat="1" ht="12.75" spans="1:17">
      <c r="A1577" s="37"/>
      <c r="B1577" s="348">
        <v>330603</v>
      </c>
      <c r="C1577" s="349" t="s">
        <v>2341</v>
      </c>
      <c r="D1577" s="349"/>
      <c r="E1577" s="349"/>
      <c r="F1577" s="350"/>
      <c r="G1577" s="350"/>
      <c r="H1577" s="216"/>
      <c r="I1577" s="350" t="s">
        <v>41</v>
      </c>
      <c r="J1577" s="351"/>
      <c r="K1577" s="226"/>
      <c r="L1577" s="226"/>
      <c r="M1577" s="226"/>
      <c r="N1577" s="226"/>
      <c r="O1577" s="226"/>
      <c r="P1577" s="226"/>
      <c r="Q1577" s="226"/>
    </row>
    <row r="1578" s="18" customFormat="1" ht="12.75" spans="1:17">
      <c r="A1578" s="37" t="s">
        <v>2033</v>
      </c>
      <c r="B1578" s="348">
        <v>330603007</v>
      </c>
      <c r="C1578" s="349" t="s">
        <v>2342</v>
      </c>
      <c r="D1578" s="349"/>
      <c r="E1578" s="349"/>
      <c r="F1578" s="350" t="s">
        <v>49</v>
      </c>
      <c r="G1578" s="350">
        <v>1329</v>
      </c>
      <c r="H1578" s="216"/>
      <c r="I1578" s="350" t="s">
        <v>50</v>
      </c>
      <c r="J1578" s="351"/>
      <c r="K1578" s="226"/>
      <c r="L1578" s="226"/>
      <c r="M1578" s="226"/>
      <c r="N1578" s="226"/>
      <c r="O1578" s="226"/>
      <c r="P1578" s="226"/>
      <c r="Q1578" s="226"/>
    </row>
    <row r="1579" s="18" customFormat="1" ht="24" spans="1:17">
      <c r="A1579" s="37" t="s">
        <v>2033</v>
      </c>
      <c r="B1579" s="348">
        <v>330604013</v>
      </c>
      <c r="C1579" s="349" t="s">
        <v>2343</v>
      </c>
      <c r="D1579" s="349" t="s">
        <v>2344</v>
      </c>
      <c r="E1579" s="349" t="s">
        <v>2345</v>
      </c>
      <c r="F1579" s="350" t="s">
        <v>49</v>
      </c>
      <c r="G1579" s="350">
        <v>99.9</v>
      </c>
      <c r="H1579" s="216"/>
      <c r="I1579" s="350" t="s">
        <v>50</v>
      </c>
      <c r="J1579" s="351"/>
      <c r="K1579" s="226"/>
      <c r="L1579" s="226"/>
      <c r="M1579" s="226"/>
      <c r="N1579" s="226"/>
      <c r="O1579" s="226"/>
      <c r="P1579" s="226"/>
      <c r="Q1579" s="226"/>
    </row>
    <row r="1580" s="18" customFormat="1" ht="12.75" spans="1:17">
      <c r="A1580" s="37" t="s">
        <v>2033</v>
      </c>
      <c r="B1580" s="348">
        <v>330604015</v>
      </c>
      <c r="C1580" s="349" t="s">
        <v>2346</v>
      </c>
      <c r="D1580" s="349" t="s">
        <v>2347</v>
      </c>
      <c r="E1580" s="349"/>
      <c r="F1580" s="350" t="s">
        <v>49</v>
      </c>
      <c r="G1580" s="350">
        <v>193</v>
      </c>
      <c r="H1580" s="216"/>
      <c r="I1580" s="350" t="s">
        <v>50</v>
      </c>
      <c r="J1580" s="351"/>
      <c r="K1580" s="226"/>
      <c r="L1580" s="226"/>
      <c r="M1580" s="226"/>
      <c r="N1580" s="226"/>
      <c r="O1580" s="226"/>
      <c r="P1580" s="226"/>
      <c r="Q1580" s="226"/>
    </row>
    <row r="1581" s="18" customFormat="1" ht="12.75" spans="1:17">
      <c r="A1581" s="37" t="s">
        <v>2033</v>
      </c>
      <c r="B1581" s="348">
        <v>330604021</v>
      </c>
      <c r="C1581" s="349" t="s">
        <v>2348</v>
      </c>
      <c r="D1581" s="349" t="s">
        <v>41</v>
      </c>
      <c r="E1581" s="349"/>
      <c r="F1581" s="350" t="s">
        <v>49</v>
      </c>
      <c r="G1581" s="350">
        <v>104</v>
      </c>
      <c r="H1581" s="216"/>
      <c r="I1581" s="350" t="s">
        <v>50</v>
      </c>
      <c r="J1581" s="351"/>
      <c r="K1581" s="226"/>
      <c r="L1581" s="226"/>
      <c r="M1581" s="226"/>
      <c r="N1581" s="226"/>
      <c r="O1581" s="226"/>
      <c r="P1581" s="226"/>
      <c r="Q1581" s="226"/>
    </row>
    <row r="1582" s="18" customFormat="1" ht="12.75" spans="1:17">
      <c r="A1582" s="37" t="s">
        <v>2033</v>
      </c>
      <c r="B1582" s="348">
        <v>330604023</v>
      </c>
      <c r="C1582" s="349" t="s">
        <v>2349</v>
      </c>
      <c r="D1582" s="349" t="s">
        <v>41</v>
      </c>
      <c r="E1582" s="349" t="s">
        <v>2350</v>
      </c>
      <c r="F1582" s="350" t="s">
        <v>1742</v>
      </c>
      <c r="G1582" s="350">
        <v>75.8</v>
      </c>
      <c r="H1582" s="216"/>
      <c r="I1582" s="350" t="s">
        <v>50</v>
      </c>
      <c r="J1582" s="351"/>
      <c r="K1582" s="226"/>
      <c r="L1582" s="226"/>
      <c r="M1582" s="226"/>
      <c r="N1582" s="226"/>
      <c r="O1582" s="226"/>
      <c r="P1582" s="226"/>
      <c r="Q1582" s="226"/>
    </row>
    <row r="1583" s="18" customFormat="1" ht="24" spans="1:17">
      <c r="A1583" s="37" t="s">
        <v>2033</v>
      </c>
      <c r="B1583" s="348">
        <v>330604033</v>
      </c>
      <c r="C1583" s="349" t="s">
        <v>2351</v>
      </c>
      <c r="D1583" s="349" t="s">
        <v>2352</v>
      </c>
      <c r="E1583" s="349"/>
      <c r="F1583" s="350" t="s">
        <v>1742</v>
      </c>
      <c r="G1583" s="350">
        <v>92.4</v>
      </c>
      <c r="H1583" s="216"/>
      <c r="I1583" s="350" t="s">
        <v>50</v>
      </c>
      <c r="J1583" s="351"/>
      <c r="K1583" s="226"/>
      <c r="L1583" s="226"/>
      <c r="M1583" s="226"/>
      <c r="N1583" s="226"/>
      <c r="O1583" s="226"/>
      <c r="P1583" s="226"/>
      <c r="Q1583" s="226"/>
    </row>
    <row r="1584" s="18" customFormat="1" ht="24" spans="1:17">
      <c r="A1584" s="37" t="s">
        <v>2033</v>
      </c>
      <c r="B1584" s="348">
        <v>330604045</v>
      </c>
      <c r="C1584" s="349" t="s">
        <v>2353</v>
      </c>
      <c r="D1584" s="349" t="s">
        <v>2354</v>
      </c>
      <c r="E1584" s="349" t="s">
        <v>2355</v>
      </c>
      <c r="F1584" s="350" t="s">
        <v>49</v>
      </c>
      <c r="G1584" s="350">
        <v>874</v>
      </c>
      <c r="H1584" s="216"/>
      <c r="I1584" s="34" t="s">
        <v>24</v>
      </c>
      <c r="J1584" s="89"/>
      <c r="K1584" s="226"/>
      <c r="L1584" s="226"/>
      <c r="M1584" s="226"/>
      <c r="N1584" s="226"/>
      <c r="O1584" s="226"/>
      <c r="P1584" s="226"/>
      <c r="Q1584" s="226"/>
    </row>
    <row r="1585" s="18" customFormat="1" ht="12.75" spans="1:17">
      <c r="A1585" s="37"/>
      <c r="B1585" s="348">
        <v>330605</v>
      </c>
      <c r="C1585" s="349" t="s">
        <v>2356</v>
      </c>
      <c r="D1585" s="349"/>
      <c r="E1585" s="349" t="s">
        <v>2357</v>
      </c>
      <c r="F1585" s="350"/>
      <c r="G1585" s="350"/>
      <c r="H1585" s="216"/>
      <c r="I1585" s="350" t="s">
        <v>41</v>
      </c>
      <c r="J1585" s="351"/>
      <c r="K1585" s="226"/>
      <c r="L1585" s="226"/>
      <c r="M1585" s="226"/>
      <c r="N1585" s="226"/>
      <c r="O1585" s="226"/>
      <c r="P1585" s="226"/>
      <c r="Q1585" s="226"/>
    </row>
    <row r="1586" s="18" customFormat="1" ht="24" spans="1:17">
      <c r="A1586" s="37" t="s">
        <v>2033</v>
      </c>
      <c r="B1586" s="348">
        <v>330605004</v>
      </c>
      <c r="C1586" s="349" t="s">
        <v>2358</v>
      </c>
      <c r="D1586" s="349" t="s">
        <v>2359</v>
      </c>
      <c r="E1586" s="349"/>
      <c r="F1586" s="350" t="s">
        <v>49</v>
      </c>
      <c r="G1586" s="350">
        <v>533</v>
      </c>
      <c r="H1586" s="216"/>
      <c r="I1586" s="350" t="s">
        <v>50</v>
      </c>
      <c r="J1586" s="351"/>
      <c r="K1586" s="226"/>
      <c r="L1586" s="226"/>
      <c r="M1586" s="226"/>
      <c r="N1586" s="226"/>
      <c r="O1586" s="226"/>
      <c r="P1586" s="226"/>
      <c r="Q1586" s="226"/>
    </row>
    <row r="1587" s="18" customFormat="1" ht="24" spans="1:17">
      <c r="A1587" s="37" t="s">
        <v>2033</v>
      </c>
      <c r="B1587" s="348">
        <v>330605005</v>
      </c>
      <c r="C1587" s="349" t="s">
        <v>2360</v>
      </c>
      <c r="D1587" s="349" t="s">
        <v>2361</v>
      </c>
      <c r="E1587" s="349" t="s">
        <v>1750</v>
      </c>
      <c r="F1587" s="350" t="s">
        <v>49</v>
      </c>
      <c r="G1587" s="350">
        <v>574</v>
      </c>
      <c r="H1587" s="216"/>
      <c r="I1587" s="350" t="s">
        <v>50</v>
      </c>
      <c r="J1587" s="351"/>
      <c r="K1587" s="226"/>
      <c r="L1587" s="226"/>
      <c r="M1587" s="226"/>
      <c r="N1587" s="226"/>
      <c r="O1587" s="226"/>
      <c r="P1587" s="226"/>
      <c r="Q1587" s="226"/>
    </row>
    <row r="1588" s="18" customFormat="1" ht="24" spans="1:17">
      <c r="A1588" s="37" t="s">
        <v>2033</v>
      </c>
      <c r="B1588" s="348">
        <v>330605006</v>
      </c>
      <c r="C1588" s="349" t="s">
        <v>2362</v>
      </c>
      <c r="D1588" s="349" t="s">
        <v>2363</v>
      </c>
      <c r="E1588" s="349" t="s">
        <v>2364</v>
      </c>
      <c r="F1588" s="350" t="s">
        <v>49</v>
      </c>
      <c r="G1588" s="350">
        <v>699</v>
      </c>
      <c r="H1588" s="216"/>
      <c r="I1588" s="350" t="s">
        <v>50</v>
      </c>
      <c r="J1588" s="351"/>
      <c r="K1588" s="226"/>
      <c r="L1588" s="226"/>
      <c r="M1588" s="226"/>
      <c r="N1588" s="226"/>
      <c r="O1588" s="226"/>
      <c r="P1588" s="226"/>
      <c r="Q1588" s="226"/>
    </row>
    <row r="1589" s="18" customFormat="1" ht="24" spans="1:17">
      <c r="A1589" s="37" t="s">
        <v>2033</v>
      </c>
      <c r="B1589" s="348">
        <v>330605007</v>
      </c>
      <c r="C1589" s="349" t="s">
        <v>2365</v>
      </c>
      <c r="D1589" s="349" t="s">
        <v>2366</v>
      </c>
      <c r="E1589" s="349" t="s">
        <v>2364</v>
      </c>
      <c r="F1589" s="350" t="s">
        <v>49</v>
      </c>
      <c r="G1589" s="350">
        <v>877</v>
      </c>
      <c r="H1589" s="216"/>
      <c r="I1589" s="350" t="s">
        <v>50</v>
      </c>
      <c r="J1589" s="351"/>
      <c r="K1589" s="226"/>
      <c r="L1589" s="226"/>
      <c r="M1589" s="226"/>
      <c r="N1589" s="226"/>
      <c r="O1589" s="226"/>
      <c r="P1589" s="226"/>
      <c r="Q1589" s="226"/>
    </row>
    <row r="1590" s="18" customFormat="1" ht="24" spans="1:17">
      <c r="A1590" s="37" t="s">
        <v>2033</v>
      </c>
      <c r="B1590" s="348">
        <v>330605008</v>
      </c>
      <c r="C1590" s="349" t="s">
        <v>2367</v>
      </c>
      <c r="D1590" s="349" t="s">
        <v>2368</v>
      </c>
      <c r="E1590" s="349" t="s">
        <v>2369</v>
      </c>
      <c r="F1590" s="350" t="s">
        <v>49</v>
      </c>
      <c r="G1590" s="350">
        <v>706</v>
      </c>
      <c r="H1590" s="216"/>
      <c r="I1590" s="350" t="s">
        <v>50</v>
      </c>
      <c r="J1590" s="351"/>
      <c r="K1590" s="226"/>
      <c r="L1590" s="226"/>
      <c r="M1590" s="226"/>
      <c r="N1590" s="226"/>
      <c r="O1590" s="226"/>
      <c r="P1590" s="226"/>
      <c r="Q1590" s="226"/>
    </row>
    <row r="1591" s="18" customFormat="1" ht="24" spans="1:17">
      <c r="A1591" s="37" t="s">
        <v>2033</v>
      </c>
      <c r="B1591" s="348">
        <v>330605009</v>
      </c>
      <c r="C1591" s="349" t="s">
        <v>2370</v>
      </c>
      <c r="D1591" s="349" t="s">
        <v>2371</v>
      </c>
      <c r="E1591" s="349" t="s">
        <v>2372</v>
      </c>
      <c r="F1591" s="350" t="s">
        <v>49</v>
      </c>
      <c r="G1591" s="350">
        <v>550</v>
      </c>
      <c r="H1591" s="216"/>
      <c r="I1591" s="350" t="s">
        <v>50</v>
      </c>
      <c r="J1591" s="351"/>
      <c r="K1591" s="226"/>
      <c r="L1591" s="226"/>
      <c r="M1591" s="226"/>
      <c r="N1591" s="226"/>
      <c r="O1591" s="226"/>
      <c r="P1591" s="226"/>
      <c r="Q1591" s="226"/>
    </row>
    <row r="1592" s="18" customFormat="1" ht="24" spans="1:17">
      <c r="A1592" s="37" t="s">
        <v>2033</v>
      </c>
      <c r="B1592" s="348">
        <v>330605010</v>
      </c>
      <c r="C1592" s="349" t="s">
        <v>2373</v>
      </c>
      <c r="D1592" s="349" t="s">
        <v>2374</v>
      </c>
      <c r="E1592" s="349" t="s">
        <v>2372</v>
      </c>
      <c r="F1592" s="350" t="s">
        <v>49</v>
      </c>
      <c r="G1592" s="350">
        <v>699.3</v>
      </c>
      <c r="H1592" s="216"/>
      <c r="I1592" s="350" t="s">
        <v>50</v>
      </c>
      <c r="J1592" s="351"/>
      <c r="K1592" s="226"/>
      <c r="L1592" s="226"/>
      <c r="M1592" s="226"/>
      <c r="N1592" s="226"/>
      <c r="O1592" s="226"/>
      <c r="P1592" s="226"/>
      <c r="Q1592" s="226"/>
    </row>
    <row r="1593" s="18" customFormat="1" ht="24" spans="1:17">
      <c r="A1593" s="37" t="s">
        <v>2033</v>
      </c>
      <c r="B1593" s="348">
        <v>330605011</v>
      </c>
      <c r="C1593" s="349" t="s">
        <v>2375</v>
      </c>
      <c r="D1593" s="349" t="s">
        <v>2376</v>
      </c>
      <c r="E1593" s="349" t="s">
        <v>2372</v>
      </c>
      <c r="F1593" s="350" t="s">
        <v>49</v>
      </c>
      <c r="G1593" s="350">
        <v>967</v>
      </c>
      <c r="H1593" s="216"/>
      <c r="I1593" s="350" t="s">
        <v>50</v>
      </c>
      <c r="J1593" s="351"/>
      <c r="K1593" s="226"/>
      <c r="L1593" s="226"/>
      <c r="M1593" s="226"/>
      <c r="N1593" s="226"/>
      <c r="O1593" s="226"/>
      <c r="P1593" s="226"/>
      <c r="Q1593" s="226"/>
    </row>
    <row r="1594" s="18" customFormat="1" ht="24" spans="1:17">
      <c r="A1594" s="37" t="s">
        <v>2033</v>
      </c>
      <c r="B1594" s="348">
        <v>330605012</v>
      </c>
      <c r="C1594" s="349" t="s">
        <v>2377</v>
      </c>
      <c r="D1594" s="349" t="s">
        <v>2378</v>
      </c>
      <c r="E1594" s="349" t="s">
        <v>2372</v>
      </c>
      <c r="F1594" s="350" t="s">
        <v>49</v>
      </c>
      <c r="G1594" s="350">
        <v>1133</v>
      </c>
      <c r="H1594" s="216"/>
      <c r="I1594" s="350" t="s">
        <v>50</v>
      </c>
      <c r="J1594" s="351"/>
      <c r="K1594" s="226"/>
      <c r="L1594" s="226"/>
      <c r="M1594" s="226"/>
      <c r="N1594" s="226"/>
      <c r="O1594" s="226"/>
      <c r="P1594" s="226"/>
      <c r="Q1594" s="226"/>
    </row>
    <row r="1595" s="18" customFormat="1" ht="12.75" spans="1:17">
      <c r="A1595" s="37" t="s">
        <v>2033</v>
      </c>
      <c r="B1595" s="348">
        <v>330605014</v>
      </c>
      <c r="C1595" s="349" t="s">
        <v>2379</v>
      </c>
      <c r="D1595" s="349" t="s">
        <v>41</v>
      </c>
      <c r="E1595" s="349"/>
      <c r="F1595" s="350" t="s">
        <v>49</v>
      </c>
      <c r="G1595" s="350">
        <v>498</v>
      </c>
      <c r="H1595" s="216"/>
      <c r="I1595" s="350" t="s">
        <v>50</v>
      </c>
      <c r="J1595" s="351"/>
      <c r="K1595" s="226"/>
      <c r="L1595" s="226"/>
      <c r="M1595" s="226"/>
      <c r="N1595" s="226"/>
      <c r="O1595" s="226"/>
      <c r="P1595" s="226"/>
      <c r="Q1595" s="226"/>
    </row>
    <row r="1596" s="18" customFormat="1" ht="24" spans="1:17">
      <c r="A1596" s="37" t="s">
        <v>2033</v>
      </c>
      <c r="B1596" s="348">
        <v>330605015</v>
      </c>
      <c r="C1596" s="349" t="s">
        <v>2380</v>
      </c>
      <c r="D1596" s="349" t="s">
        <v>2381</v>
      </c>
      <c r="E1596" s="349"/>
      <c r="F1596" s="350" t="s">
        <v>49</v>
      </c>
      <c r="G1596" s="350">
        <v>671</v>
      </c>
      <c r="H1596" s="216"/>
      <c r="I1596" s="350" t="s">
        <v>50</v>
      </c>
      <c r="J1596" s="351"/>
      <c r="K1596" s="226"/>
      <c r="L1596" s="226"/>
      <c r="M1596" s="226"/>
      <c r="N1596" s="226"/>
      <c r="O1596" s="226"/>
      <c r="P1596" s="226"/>
      <c r="Q1596" s="226"/>
    </row>
    <row r="1597" s="18" customFormat="1" ht="12.75" spans="1:17">
      <c r="A1597" s="37" t="s">
        <v>2033</v>
      </c>
      <c r="B1597" s="348">
        <v>330605016</v>
      </c>
      <c r="C1597" s="349" t="s">
        <v>2382</v>
      </c>
      <c r="D1597" s="349" t="s">
        <v>2383</v>
      </c>
      <c r="E1597" s="349"/>
      <c r="F1597" s="350" t="s">
        <v>49</v>
      </c>
      <c r="G1597" s="350">
        <v>757</v>
      </c>
      <c r="H1597" s="216"/>
      <c r="I1597" s="350" t="s">
        <v>50</v>
      </c>
      <c r="J1597" s="351"/>
      <c r="K1597" s="226"/>
      <c r="L1597" s="226"/>
      <c r="M1597" s="226"/>
      <c r="N1597" s="226"/>
      <c r="O1597" s="226"/>
      <c r="P1597" s="226"/>
      <c r="Q1597" s="226"/>
    </row>
    <row r="1598" s="18" customFormat="1" ht="24" spans="1:17">
      <c r="A1598" s="37" t="s">
        <v>2033</v>
      </c>
      <c r="B1598" s="348">
        <v>330605017</v>
      </c>
      <c r="C1598" s="349" t="s">
        <v>2384</v>
      </c>
      <c r="D1598" s="349" t="s">
        <v>2385</v>
      </c>
      <c r="E1598" s="349"/>
      <c r="F1598" s="350" t="s">
        <v>49</v>
      </c>
      <c r="G1598" s="350">
        <v>737</v>
      </c>
      <c r="H1598" s="216"/>
      <c r="I1598" s="350" t="s">
        <v>50</v>
      </c>
      <c r="J1598" s="351"/>
      <c r="K1598" s="226"/>
      <c r="L1598" s="226"/>
      <c r="M1598" s="226"/>
      <c r="N1598" s="226"/>
      <c r="O1598" s="226"/>
      <c r="P1598" s="226"/>
      <c r="Q1598" s="226"/>
    </row>
    <row r="1599" s="18" customFormat="1" ht="24" spans="1:17">
      <c r="A1599" s="37" t="s">
        <v>2033</v>
      </c>
      <c r="B1599" s="348">
        <v>330605019</v>
      </c>
      <c r="C1599" s="349" t="s">
        <v>2386</v>
      </c>
      <c r="D1599" s="349" t="s">
        <v>2387</v>
      </c>
      <c r="E1599" s="349"/>
      <c r="F1599" s="350" t="s">
        <v>49</v>
      </c>
      <c r="G1599" s="350">
        <v>768</v>
      </c>
      <c r="H1599" s="216"/>
      <c r="I1599" s="350" t="s">
        <v>50</v>
      </c>
      <c r="J1599" s="351"/>
      <c r="K1599" s="226"/>
      <c r="L1599" s="226"/>
      <c r="M1599" s="226"/>
      <c r="N1599" s="226"/>
      <c r="O1599" s="226"/>
      <c r="P1599" s="226"/>
      <c r="Q1599" s="226"/>
    </row>
    <row r="1600" s="18" customFormat="1" ht="24" spans="1:17">
      <c r="A1600" s="37" t="s">
        <v>2033</v>
      </c>
      <c r="B1600" s="348">
        <v>330605020</v>
      </c>
      <c r="C1600" s="349" t="s">
        <v>2388</v>
      </c>
      <c r="D1600" s="349" t="s">
        <v>2389</v>
      </c>
      <c r="E1600" s="349" t="s">
        <v>1750</v>
      </c>
      <c r="F1600" s="350" t="s">
        <v>49</v>
      </c>
      <c r="G1600" s="350">
        <v>1054.5</v>
      </c>
      <c r="H1600" s="216"/>
      <c r="I1600" s="350" t="s">
        <v>50</v>
      </c>
      <c r="J1600" s="351"/>
      <c r="K1600" s="226"/>
      <c r="L1600" s="226"/>
      <c r="M1600" s="226"/>
      <c r="N1600" s="226"/>
      <c r="O1600" s="226"/>
      <c r="P1600" s="226"/>
      <c r="Q1600" s="226"/>
    </row>
    <row r="1601" s="18" customFormat="1" ht="12.75" spans="1:17">
      <c r="A1601" s="37" t="s">
        <v>2033</v>
      </c>
      <c r="B1601" s="348">
        <v>330605021</v>
      </c>
      <c r="C1601" s="349" t="s">
        <v>2390</v>
      </c>
      <c r="D1601" s="349" t="s">
        <v>2391</v>
      </c>
      <c r="E1601" s="349" t="s">
        <v>1750</v>
      </c>
      <c r="F1601" s="350" t="s">
        <v>49</v>
      </c>
      <c r="G1601" s="350">
        <v>480</v>
      </c>
      <c r="H1601" s="216"/>
      <c r="I1601" s="350" t="s">
        <v>50</v>
      </c>
      <c r="J1601" s="351"/>
      <c r="K1601" s="226"/>
      <c r="L1601" s="226"/>
      <c r="M1601" s="226"/>
      <c r="N1601" s="226"/>
      <c r="O1601" s="226"/>
      <c r="P1601" s="226"/>
      <c r="Q1601" s="226"/>
    </row>
    <row r="1602" s="18" customFormat="1" ht="12.75" spans="1:17">
      <c r="A1602" s="37" t="s">
        <v>2033</v>
      </c>
      <c r="B1602" s="348">
        <v>330605023</v>
      </c>
      <c r="C1602" s="349" t="s">
        <v>2392</v>
      </c>
      <c r="D1602" s="349" t="s">
        <v>2393</v>
      </c>
      <c r="E1602" s="349"/>
      <c r="F1602" s="350" t="s">
        <v>49</v>
      </c>
      <c r="G1602" s="350">
        <v>426</v>
      </c>
      <c r="H1602" s="216"/>
      <c r="I1602" s="350" t="s">
        <v>50</v>
      </c>
      <c r="J1602" s="351"/>
      <c r="K1602" s="226"/>
      <c r="L1602" s="226"/>
      <c r="M1602" s="226"/>
      <c r="N1602" s="226"/>
      <c r="O1602" s="226"/>
      <c r="P1602" s="226"/>
      <c r="Q1602" s="226"/>
    </row>
    <row r="1603" s="18" customFormat="1" ht="24" spans="1:17">
      <c r="A1603" s="37" t="s">
        <v>2033</v>
      </c>
      <c r="B1603" s="348">
        <v>330605024</v>
      </c>
      <c r="C1603" s="349" t="s">
        <v>2394</v>
      </c>
      <c r="D1603" s="349" t="s">
        <v>2395</v>
      </c>
      <c r="E1603" s="349" t="s">
        <v>1750</v>
      </c>
      <c r="F1603" s="350" t="s">
        <v>49</v>
      </c>
      <c r="G1603" s="350">
        <v>615</v>
      </c>
      <c r="H1603" s="216"/>
      <c r="I1603" s="350" t="s">
        <v>50</v>
      </c>
      <c r="J1603" s="351"/>
      <c r="K1603" s="226"/>
      <c r="L1603" s="226"/>
      <c r="M1603" s="226"/>
      <c r="N1603" s="226"/>
      <c r="O1603" s="226"/>
      <c r="P1603" s="226"/>
      <c r="Q1603" s="226"/>
    </row>
    <row r="1604" s="18" customFormat="1" ht="24" spans="1:17">
      <c r="A1604" s="37" t="s">
        <v>2033</v>
      </c>
      <c r="B1604" s="348">
        <v>330605025</v>
      </c>
      <c r="C1604" s="349" t="s">
        <v>2396</v>
      </c>
      <c r="D1604" s="349" t="s">
        <v>2397</v>
      </c>
      <c r="E1604" s="349"/>
      <c r="F1604" s="350" t="s">
        <v>49</v>
      </c>
      <c r="G1604" s="350">
        <v>486.9</v>
      </c>
      <c r="H1604" s="216"/>
      <c r="I1604" s="350" t="s">
        <v>50</v>
      </c>
      <c r="J1604" s="351"/>
      <c r="K1604" s="226"/>
      <c r="L1604" s="226"/>
      <c r="M1604" s="226"/>
      <c r="N1604" s="226"/>
      <c r="O1604" s="226"/>
      <c r="P1604" s="226"/>
      <c r="Q1604" s="226"/>
    </row>
    <row r="1605" s="18" customFormat="1" ht="24" spans="1:17">
      <c r="A1605" s="37" t="s">
        <v>2033</v>
      </c>
      <c r="B1605" s="348">
        <v>330605026</v>
      </c>
      <c r="C1605" s="349" t="s">
        <v>2398</v>
      </c>
      <c r="D1605" s="349" t="s">
        <v>2399</v>
      </c>
      <c r="E1605" s="349"/>
      <c r="F1605" s="350" t="s">
        <v>49</v>
      </c>
      <c r="G1605" s="350">
        <v>597</v>
      </c>
      <c r="H1605" s="216"/>
      <c r="I1605" s="350" t="s">
        <v>50</v>
      </c>
      <c r="J1605" s="351"/>
      <c r="K1605" s="226"/>
      <c r="L1605" s="226"/>
      <c r="M1605" s="226"/>
      <c r="N1605" s="226"/>
      <c r="O1605" s="226"/>
      <c r="P1605" s="226"/>
      <c r="Q1605" s="226"/>
    </row>
    <row r="1606" s="18" customFormat="1" ht="24" spans="1:17">
      <c r="A1606" s="37" t="s">
        <v>2033</v>
      </c>
      <c r="B1606" s="348">
        <v>330605027</v>
      </c>
      <c r="C1606" s="349" t="s">
        <v>2400</v>
      </c>
      <c r="D1606" s="349" t="s">
        <v>2401</v>
      </c>
      <c r="E1606" s="349"/>
      <c r="F1606" s="350" t="s">
        <v>49</v>
      </c>
      <c r="G1606" s="350">
        <v>617</v>
      </c>
      <c r="H1606" s="216"/>
      <c r="I1606" s="350" t="s">
        <v>50</v>
      </c>
      <c r="J1606" s="351"/>
      <c r="K1606" s="226"/>
      <c r="L1606" s="226"/>
      <c r="M1606" s="226"/>
      <c r="N1606" s="226"/>
      <c r="O1606" s="226"/>
      <c r="P1606" s="226"/>
      <c r="Q1606" s="226"/>
    </row>
    <row r="1607" s="18" customFormat="1" ht="24" spans="1:17">
      <c r="A1607" s="37" t="s">
        <v>2033</v>
      </c>
      <c r="B1607" s="348">
        <v>330605028</v>
      </c>
      <c r="C1607" s="349" t="s">
        <v>2402</v>
      </c>
      <c r="D1607" s="349" t="s">
        <v>2403</v>
      </c>
      <c r="E1607" s="349" t="s">
        <v>2404</v>
      </c>
      <c r="F1607" s="350" t="s">
        <v>49</v>
      </c>
      <c r="G1607" s="350">
        <v>931</v>
      </c>
      <c r="H1607" s="216"/>
      <c r="I1607" s="350" t="s">
        <v>50</v>
      </c>
      <c r="J1607" s="351"/>
      <c r="K1607" s="226"/>
      <c r="L1607" s="226"/>
      <c r="M1607" s="226"/>
      <c r="N1607" s="226"/>
      <c r="O1607" s="226"/>
      <c r="P1607" s="226"/>
      <c r="Q1607" s="226"/>
    </row>
    <row r="1608" s="18" customFormat="1" ht="24" spans="1:17">
      <c r="A1608" s="37" t="s">
        <v>2033</v>
      </c>
      <c r="B1608" s="348">
        <v>330605029</v>
      </c>
      <c r="C1608" s="349" t="s">
        <v>2405</v>
      </c>
      <c r="D1608" s="349" t="s">
        <v>2403</v>
      </c>
      <c r="E1608" s="349"/>
      <c r="F1608" s="350" t="s">
        <v>49</v>
      </c>
      <c r="G1608" s="350">
        <v>932</v>
      </c>
      <c r="H1608" s="216"/>
      <c r="I1608" s="350" t="s">
        <v>50</v>
      </c>
      <c r="J1608" s="351"/>
      <c r="K1608" s="226"/>
      <c r="L1608" s="226"/>
      <c r="M1608" s="226"/>
      <c r="N1608" s="226"/>
      <c r="O1608" s="226"/>
      <c r="P1608" s="226"/>
      <c r="Q1608" s="226"/>
    </row>
    <row r="1609" s="18" customFormat="1" ht="12.75" spans="1:17">
      <c r="A1609" s="37" t="s">
        <v>2033</v>
      </c>
      <c r="B1609" s="348">
        <v>330605031</v>
      </c>
      <c r="C1609" s="349" t="s">
        <v>2406</v>
      </c>
      <c r="D1609" s="349" t="s">
        <v>2407</v>
      </c>
      <c r="E1609" s="349"/>
      <c r="F1609" s="350" t="s">
        <v>49</v>
      </c>
      <c r="G1609" s="350">
        <v>489</v>
      </c>
      <c r="H1609" s="216"/>
      <c r="I1609" s="350" t="s">
        <v>50</v>
      </c>
      <c r="J1609" s="351"/>
      <c r="K1609" s="226"/>
      <c r="L1609" s="226"/>
      <c r="M1609" s="226"/>
      <c r="N1609" s="226"/>
      <c r="O1609" s="226"/>
      <c r="P1609" s="226"/>
      <c r="Q1609" s="226"/>
    </row>
    <row r="1610" s="18" customFormat="1" ht="12.75" spans="1:17">
      <c r="A1610" s="37" t="s">
        <v>2033</v>
      </c>
      <c r="B1610" s="348">
        <v>330605033</v>
      </c>
      <c r="C1610" s="349" t="s">
        <v>2408</v>
      </c>
      <c r="D1610" s="349" t="s">
        <v>2409</v>
      </c>
      <c r="E1610" s="349" t="s">
        <v>1750</v>
      </c>
      <c r="F1610" s="350" t="s">
        <v>49</v>
      </c>
      <c r="G1610" s="350">
        <v>499</v>
      </c>
      <c r="H1610" s="216"/>
      <c r="I1610" s="350" t="s">
        <v>50</v>
      </c>
      <c r="J1610" s="351"/>
      <c r="K1610" s="226"/>
      <c r="L1610" s="226"/>
      <c r="M1610" s="226"/>
      <c r="N1610" s="226"/>
      <c r="O1610" s="226"/>
      <c r="P1610" s="226"/>
      <c r="Q1610" s="226"/>
    </row>
    <row r="1611" s="18" customFormat="1" ht="12.75" spans="1:17">
      <c r="A1611" s="37" t="s">
        <v>2033</v>
      </c>
      <c r="B1611" s="348">
        <v>330605034</v>
      </c>
      <c r="C1611" s="349" t="s">
        <v>2410</v>
      </c>
      <c r="D1611" s="349"/>
      <c r="E1611" s="349"/>
      <c r="F1611" s="350" t="s">
        <v>49</v>
      </c>
      <c r="G1611" s="350">
        <v>299</v>
      </c>
      <c r="H1611" s="216"/>
      <c r="I1611" s="350" t="s">
        <v>50</v>
      </c>
      <c r="J1611" s="351"/>
      <c r="K1611" s="226"/>
      <c r="L1611" s="226"/>
      <c r="M1611" s="226"/>
      <c r="N1611" s="226"/>
      <c r="O1611" s="226"/>
      <c r="P1611" s="226"/>
      <c r="Q1611" s="226"/>
    </row>
    <row r="1612" s="18" customFormat="1" ht="12.75" spans="1:17">
      <c r="A1612" s="37" t="s">
        <v>2033</v>
      </c>
      <c r="B1612" s="348">
        <v>330605035</v>
      </c>
      <c r="C1612" s="349" t="s">
        <v>2411</v>
      </c>
      <c r="D1612" s="349"/>
      <c r="E1612" s="349" t="s">
        <v>2350</v>
      </c>
      <c r="F1612" s="350" t="s">
        <v>49</v>
      </c>
      <c r="G1612" s="350">
        <v>209</v>
      </c>
      <c r="H1612" s="216"/>
      <c r="I1612" s="350" t="s">
        <v>50</v>
      </c>
      <c r="J1612" s="351"/>
      <c r="K1612" s="226"/>
      <c r="L1612" s="226"/>
      <c r="M1612" s="226"/>
      <c r="N1612" s="226"/>
      <c r="O1612" s="226"/>
      <c r="P1612" s="226"/>
      <c r="Q1612" s="226"/>
    </row>
    <row r="1613" s="18" customFormat="1" ht="12.75" spans="1:17">
      <c r="A1613" s="37" t="s">
        <v>2033</v>
      </c>
      <c r="B1613" s="348">
        <v>330605036</v>
      </c>
      <c r="C1613" s="349" t="s">
        <v>2412</v>
      </c>
      <c r="D1613" s="349"/>
      <c r="E1613" s="349"/>
      <c r="F1613" s="350" t="s">
        <v>49</v>
      </c>
      <c r="G1613" s="350">
        <v>342</v>
      </c>
      <c r="H1613" s="216"/>
      <c r="I1613" s="350" t="s">
        <v>50</v>
      </c>
      <c r="J1613" s="351"/>
      <c r="K1613" s="226"/>
      <c r="L1613" s="226"/>
      <c r="M1613" s="226"/>
      <c r="N1613" s="226"/>
      <c r="O1613" s="226"/>
      <c r="P1613" s="226"/>
      <c r="Q1613" s="226"/>
    </row>
    <row r="1614" s="18" customFormat="1" ht="12.75" spans="1:17">
      <c r="A1614" s="37" t="s">
        <v>2033</v>
      </c>
      <c r="B1614" s="348">
        <v>330606002</v>
      </c>
      <c r="C1614" s="349" t="s">
        <v>2413</v>
      </c>
      <c r="D1614" s="349"/>
      <c r="E1614" s="349"/>
      <c r="F1614" s="350" t="s">
        <v>49</v>
      </c>
      <c r="G1614" s="350">
        <v>452</v>
      </c>
      <c r="H1614" s="216"/>
      <c r="I1614" s="350" t="s">
        <v>24</v>
      </c>
      <c r="J1614" s="351"/>
      <c r="K1614" s="226"/>
      <c r="L1614" s="226"/>
      <c r="M1614" s="226"/>
      <c r="N1614" s="226"/>
      <c r="O1614" s="226"/>
      <c r="P1614" s="226"/>
      <c r="Q1614" s="226"/>
    </row>
    <row r="1615" s="18" customFormat="1" ht="12.75" spans="1:17">
      <c r="A1615" s="37" t="s">
        <v>2033</v>
      </c>
      <c r="B1615" s="348">
        <v>330606003</v>
      </c>
      <c r="C1615" s="349" t="s">
        <v>2414</v>
      </c>
      <c r="D1615" s="349"/>
      <c r="E1615" s="349"/>
      <c r="F1615" s="350" t="s">
        <v>49</v>
      </c>
      <c r="G1615" s="350">
        <v>843.6</v>
      </c>
      <c r="H1615" s="216"/>
      <c r="I1615" s="350" t="s">
        <v>50</v>
      </c>
      <c r="J1615" s="351"/>
      <c r="K1615" s="226"/>
      <c r="L1615" s="226"/>
      <c r="M1615" s="226"/>
      <c r="N1615" s="226"/>
      <c r="O1615" s="226"/>
      <c r="P1615" s="226"/>
      <c r="Q1615" s="226"/>
    </row>
    <row r="1616" s="18" customFormat="1" ht="24" spans="1:17">
      <c r="A1616" s="37" t="s">
        <v>2033</v>
      </c>
      <c r="B1616" s="348">
        <v>330606009</v>
      </c>
      <c r="C1616" s="349" t="s">
        <v>2415</v>
      </c>
      <c r="D1616" s="349" t="s">
        <v>2416</v>
      </c>
      <c r="E1616" s="349" t="s">
        <v>2417</v>
      </c>
      <c r="F1616" s="350" t="s">
        <v>49</v>
      </c>
      <c r="G1616" s="350">
        <v>541</v>
      </c>
      <c r="H1616" s="216"/>
      <c r="I1616" s="350" t="s">
        <v>24</v>
      </c>
      <c r="J1616" s="351"/>
      <c r="K1616" s="226"/>
      <c r="L1616" s="226"/>
      <c r="M1616" s="226"/>
      <c r="N1616" s="226"/>
      <c r="O1616" s="226"/>
      <c r="P1616" s="226"/>
      <c r="Q1616" s="226"/>
    </row>
    <row r="1617" s="18" customFormat="1" ht="24" spans="1:17">
      <c r="A1617" s="37" t="s">
        <v>2033</v>
      </c>
      <c r="B1617" s="348">
        <v>330606010</v>
      </c>
      <c r="C1617" s="349" t="s">
        <v>2418</v>
      </c>
      <c r="D1617" s="349" t="s">
        <v>2419</v>
      </c>
      <c r="E1617" s="349" t="s">
        <v>2420</v>
      </c>
      <c r="F1617" s="350" t="s">
        <v>49</v>
      </c>
      <c r="G1617" s="350">
        <v>678</v>
      </c>
      <c r="H1617" s="216"/>
      <c r="I1617" s="350" t="s">
        <v>34</v>
      </c>
      <c r="J1617" s="351"/>
      <c r="K1617" s="226"/>
      <c r="L1617" s="226"/>
      <c r="M1617" s="226"/>
      <c r="N1617" s="226"/>
      <c r="O1617" s="226"/>
      <c r="P1617" s="226"/>
      <c r="Q1617" s="226"/>
    </row>
    <row r="1618" s="18" customFormat="1" ht="24" spans="1:17">
      <c r="A1618" s="37" t="s">
        <v>2033</v>
      </c>
      <c r="B1618" s="348">
        <v>330606011</v>
      </c>
      <c r="C1618" s="349" t="s">
        <v>2421</v>
      </c>
      <c r="D1618" s="349" t="s">
        <v>2422</v>
      </c>
      <c r="E1618" s="349"/>
      <c r="F1618" s="350" t="s">
        <v>49</v>
      </c>
      <c r="G1618" s="350">
        <v>349.7</v>
      </c>
      <c r="H1618" s="216"/>
      <c r="I1618" s="350" t="s">
        <v>34</v>
      </c>
      <c r="J1618" s="351"/>
      <c r="K1618" s="226"/>
      <c r="L1618" s="226"/>
      <c r="M1618" s="226"/>
      <c r="N1618" s="226"/>
      <c r="O1618" s="226"/>
      <c r="P1618" s="226"/>
      <c r="Q1618" s="226"/>
    </row>
    <row r="1619" s="18" customFormat="1" ht="36" spans="1:17">
      <c r="A1619" s="37" t="s">
        <v>2033</v>
      </c>
      <c r="B1619" s="348">
        <v>330606012</v>
      </c>
      <c r="C1619" s="349" t="s">
        <v>2423</v>
      </c>
      <c r="D1619" s="349" t="s">
        <v>2424</v>
      </c>
      <c r="E1619" s="349"/>
      <c r="F1619" s="350" t="s">
        <v>49</v>
      </c>
      <c r="G1619" s="350">
        <v>369</v>
      </c>
      <c r="H1619" s="216"/>
      <c r="I1619" s="350" t="s">
        <v>34</v>
      </c>
      <c r="J1619" s="351"/>
      <c r="K1619" s="226"/>
      <c r="L1619" s="226"/>
      <c r="M1619" s="226"/>
      <c r="N1619" s="226"/>
      <c r="O1619" s="226"/>
      <c r="P1619" s="226"/>
      <c r="Q1619" s="226"/>
    </row>
    <row r="1620" s="18" customFormat="1" ht="12.75" spans="1:17">
      <c r="A1620" s="37" t="s">
        <v>2033</v>
      </c>
      <c r="B1620" s="348">
        <v>330606013</v>
      </c>
      <c r="C1620" s="349" t="s">
        <v>2425</v>
      </c>
      <c r="D1620" s="349" t="s">
        <v>2426</v>
      </c>
      <c r="E1620" s="349"/>
      <c r="F1620" s="350" t="s">
        <v>49</v>
      </c>
      <c r="G1620" s="350">
        <v>330</v>
      </c>
      <c r="H1620" s="216"/>
      <c r="I1620" s="350" t="s">
        <v>34</v>
      </c>
      <c r="J1620" s="351"/>
      <c r="K1620" s="226"/>
      <c r="L1620" s="226"/>
      <c r="M1620" s="226"/>
      <c r="N1620" s="226"/>
      <c r="O1620" s="226"/>
      <c r="P1620" s="226"/>
      <c r="Q1620" s="226"/>
    </row>
    <row r="1621" s="18" customFormat="1" ht="12.75" spans="1:17">
      <c r="A1621" s="37" t="s">
        <v>2033</v>
      </c>
      <c r="B1621" s="348">
        <v>330606014</v>
      </c>
      <c r="C1621" s="349" t="s">
        <v>2427</v>
      </c>
      <c r="D1621" s="349" t="s">
        <v>2428</v>
      </c>
      <c r="E1621" s="349"/>
      <c r="F1621" s="350" t="s">
        <v>49</v>
      </c>
      <c r="G1621" s="350">
        <v>485</v>
      </c>
      <c r="H1621" s="216"/>
      <c r="I1621" s="350" t="s">
        <v>34</v>
      </c>
      <c r="J1621" s="351"/>
      <c r="K1621" s="226"/>
      <c r="L1621" s="226"/>
      <c r="M1621" s="226"/>
      <c r="N1621" s="226"/>
      <c r="O1621" s="226"/>
      <c r="P1621" s="226"/>
      <c r="Q1621" s="226"/>
    </row>
    <row r="1622" s="18" customFormat="1" ht="12.75" spans="1:17">
      <c r="A1622" s="37" t="s">
        <v>2033</v>
      </c>
      <c r="B1622" s="348">
        <v>330606015</v>
      </c>
      <c r="C1622" s="349" t="s">
        <v>2429</v>
      </c>
      <c r="D1622" s="349" t="s">
        <v>2430</v>
      </c>
      <c r="E1622" s="349"/>
      <c r="F1622" s="350" t="s">
        <v>49</v>
      </c>
      <c r="G1622" s="350">
        <v>489.5</v>
      </c>
      <c r="H1622" s="216"/>
      <c r="I1622" s="350" t="s">
        <v>34</v>
      </c>
      <c r="J1622" s="351"/>
      <c r="K1622" s="226"/>
      <c r="L1622" s="226"/>
      <c r="M1622" s="226"/>
      <c r="N1622" s="226"/>
      <c r="O1622" s="226"/>
      <c r="P1622" s="226"/>
      <c r="Q1622" s="226"/>
    </row>
    <row r="1623" s="18" customFormat="1" ht="24" spans="1:17">
      <c r="A1623" s="37" t="s">
        <v>2033</v>
      </c>
      <c r="B1623" s="348">
        <v>330606016</v>
      </c>
      <c r="C1623" s="349" t="s">
        <v>2431</v>
      </c>
      <c r="D1623" s="349" t="s">
        <v>2432</v>
      </c>
      <c r="E1623" s="349"/>
      <c r="F1623" s="350" t="s">
        <v>49</v>
      </c>
      <c r="G1623" s="350">
        <v>705</v>
      </c>
      <c r="H1623" s="216"/>
      <c r="I1623" s="350" t="s">
        <v>34</v>
      </c>
      <c r="J1623" s="351"/>
      <c r="K1623" s="226"/>
      <c r="L1623" s="226"/>
      <c r="M1623" s="226"/>
      <c r="N1623" s="226"/>
      <c r="O1623" s="226"/>
      <c r="P1623" s="226"/>
      <c r="Q1623" s="226"/>
    </row>
    <row r="1624" s="18" customFormat="1" ht="12.75" spans="1:17">
      <c r="A1624" s="37" t="s">
        <v>2033</v>
      </c>
      <c r="B1624" s="348">
        <v>330606017</v>
      </c>
      <c r="C1624" s="349" t="s">
        <v>2433</v>
      </c>
      <c r="D1624" s="349" t="s">
        <v>2434</v>
      </c>
      <c r="E1624" s="349"/>
      <c r="F1624" s="350" t="s">
        <v>49</v>
      </c>
      <c r="G1624" s="350">
        <v>736</v>
      </c>
      <c r="H1624" s="216"/>
      <c r="I1624" s="350" t="s">
        <v>34</v>
      </c>
      <c r="J1624" s="351"/>
      <c r="K1624" s="226"/>
      <c r="L1624" s="226"/>
      <c r="M1624" s="226"/>
      <c r="N1624" s="226"/>
      <c r="O1624" s="226"/>
      <c r="P1624" s="226"/>
      <c r="Q1624" s="226"/>
    </row>
    <row r="1625" s="18" customFormat="1" ht="24" spans="1:17">
      <c r="A1625" s="37" t="s">
        <v>2033</v>
      </c>
      <c r="B1625" s="348">
        <v>330606018</v>
      </c>
      <c r="C1625" s="349" t="s">
        <v>2435</v>
      </c>
      <c r="D1625" s="349" t="s">
        <v>2436</v>
      </c>
      <c r="E1625" s="349"/>
      <c r="F1625" s="350" t="s">
        <v>49</v>
      </c>
      <c r="G1625" s="350">
        <v>621.6</v>
      </c>
      <c r="H1625" s="216"/>
      <c r="I1625" s="350" t="s">
        <v>34</v>
      </c>
      <c r="J1625" s="351"/>
      <c r="K1625" s="226"/>
      <c r="L1625" s="226"/>
      <c r="M1625" s="226"/>
      <c r="N1625" s="226"/>
      <c r="O1625" s="226"/>
      <c r="P1625" s="226"/>
      <c r="Q1625" s="226"/>
    </row>
    <row r="1626" s="18" customFormat="1" ht="24" spans="1:17">
      <c r="A1626" s="37" t="s">
        <v>2033</v>
      </c>
      <c r="B1626" s="348">
        <v>330606019</v>
      </c>
      <c r="C1626" s="349" t="s">
        <v>2437</v>
      </c>
      <c r="D1626" s="349" t="s">
        <v>2438</v>
      </c>
      <c r="E1626" s="349"/>
      <c r="F1626" s="350" t="s">
        <v>49</v>
      </c>
      <c r="G1626" s="350">
        <v>621.6</v>
      </c>
      <c r="H1626" s="216"/>
      <c r="I1626" s="350" t="s">
        <v>34</v>
      </c>
      <c r="J1626" s="351"/>
      <c r="K1626" s="226"/>
      <c r="L1626" s="226"/>
      <c r="M1626" s="226"/>
      <c r="N1626" s="226"/>
      <c r="O1626" s="226"/>
      <c r="P1626" s="226"/>
      <c r="Q1626" s="226"/>
    </row>
    <row r="1627" s="18" customFormat="1" ht="12.75" spans="1:17">
      <c r="A1627" s="37" t="s">
        <v>2033</v>
      </c>
      <c r="B1627" s="348">
        <v>330606020</v>
      </c>
      <c r="C1627" s="349" t="s">
        <v>2439</v>
      </c>
      <c r="D1627" s="349" t="s">
        <v>2440</v>
      </c>
      <c r="E1627" s="349"/>
      <c r="F1627" s="350" t="s">
        <v>49</v>
      </c>
      <c r="G1627" s="350">
        <v>753</v>
      </c>
      <c r="H1627" s="216"/>
      <c r="I1627" s="350" t="s">
        <v>34</v>
      </c>
      <c r="J1627" s="351"/>
      <c r="K1627" s="226"/>
      <c r="L1627" s="226"/>
      <c r="M1627" s="226"/>
      <c r="N1627" s="226"/>
      <c r="O1627" s="226"/>
      <c r="P1627" s="226"/>
      <c r="Q1627" s="226"/>
    </row>
    <row r="1628" s="18" customFormat="1" ht="24" spans="1:17">
      <c r="A1628" s="37" t="s">
        <v>2033</v>
      </c>
      <c r="B1628" s="348">
        <v>330606024</v>
      </c>
      <c r="C1628" s="349" t="s">
        <v>2441</v>
      </c>
      <c r="D1628" s="349" t="s">
        <v>2442</v>
      </c>
      <c r="E1628" s="349" t="s">
        <v>2417</v>
      </c>
      <c r="F1628" s="350" t="s">
        <v>49</v>
      </c>
      <c r="G1628" s="350">
        <v>531</v>
      </c>
      <c r="H1628" s="216"/>
      <c r="I1628" s="350" t="s">
        <v>34</v>
      </c>
      <c r="J1628" s="351"/>
      <c r="K1628" s="226"/>
      <c r="L1628" s="226"/>
      <c r="M1628" s="226"/>
      <c r="N1628" s="226"/>
      <c r="O1628" s="226"/>
      <c r="P1628" s="226"/>
      <c r="Q1628" s="226"/>
    </row>
    <row r="1629" s="18" customFormat="1" ht="12.75" spans="1:17">
      <c r="A1629" s="37" t="s">
        <v>2033</v>
      </c>
      <c r="B1629" s="348">
        <v>330606027</v>
      </c>
      <c r="C1629" s="349" t="s">
        <v>2443</v>
      </c>
      <c r="D1629" s="349" t="s">
        <v>2444</v>
      </c>
      <c r="E1629" s="349"/>
      <c r="F1629" s="350" t="s">
        <v>49</v>
      </c>
      <c r="G1629" s="350">
        <v>580</v>
      </c>
      <c r="H1629" s="216"/>
      <c r="I1629" s="350" t="s">
        <v>24</v>
      </c>
      <c r="J1629" s="351"/>
      <c r="K1629" s="226"/>
      <c r="L1629" s="226"/>
      <c r="M1629" s="226"/>
      <c r="N1629" s="226"/>
      <c r="O1629" s="226"/>
      <c r="P1629" s="226"/>
      <c r="Q1629" s="226"/>
    </row>
    <row r="1630" s="18" customFormat="1" ht="36" spans="1:17">
      <c r="A1630" s="37" t="s">
        <v>2033</v>
      </c>
      <c r="B1630" s="348">
        <v>330606028</v>
      </c>
      <c r="C1630" s="349" t="s">
        <v>2445</v>
      </c>
      <c r="D1630" s="349" t="s">
        <v>2446</v>
      </c>
      <c r="E1630" s="349"/>
      <c r="F1630" s="350" t="s">
        <v>49</v>
      </c>
      <c r="G1630" s="350">
        <v>704</v>
      </c>
      <c r="H1630" s="216"/>
      <c r="I1630" s="350" t="s">
        <v>50</v>
      </c>
      <c r="J1630" s="351"/>
      <c r="K1630" s="226"/>
      <c r="L1630" s="226"/>
      <c r="M1630" s="226"/>
      <c r="N1630" s="226"/>
      <c r="O1630" s="226"/>
      <c r="P1630" s="226"/>
      <c r="Q1630" s="226"/>
    </row>
    <row r="1631" s="329" customFormat="1" ht="36" spans="1:17">
      <c r="A1631" s="37" t="s">
        <v>2033</v>
      </c>
      <c r="B1631" s="348">
        <v>330606029</v>
      </c>
      <c r="C1631" s="349" t="s">
        <v>2447</v>
      </c>
      <c r="D1631" s="349" t="s">
        <v>2448</v>
      </c>
      <c r="E1631" s="349"/>
      <c r="F1631" s="350" t="s">
        <v>49</v>
      </c>
      <c r="G1631" s="350">
        <v>1270</v>
      </c>
      <c r="H1631" s="216"/>
      <c r="I1631" s="350" t="s">
        <v>50</v>
      </c>
      <c r="J1631" s="351"/>
      <c r="K1631" s="388"/>
      <c r="L1631" s="388"/>
      <c r="M1631" s="388"/>
      <c r="N1631" s="388"/>
      <c r="O1631" s="388"/>
      <c r="P1631" s="388"/>
      <c r="Q1631" s="388"/>
    </row>
    <row r="1632" s="18" customFormat="1" ht="24" spans="1:17">
      <c r="A1632" s="37" t="s">
        <v>2033</v>
      </c>
      <c r="B1632" s="348">
        <v>330606030</v>
      </c>
      <c r="C1632" s="349" t="s">
        <v>2449</v>
      </c>
      <c r="D1632" s="349" t="s">
        <v>2450</v>
      </c>
      <c r="E1632" s="349" t="s">
        <v>2451</v>
      </c>
      <c r="F1632" s="350" t="s">
        <v>49</v>
      </c>
      <c r="G1632" s="389">
        <v>1524</v>
      </c>
      <c r="H1632" s="216"/>
      <c r="I1632" s="350" t="s">
        <v>34</v>
      </c>
      <c r="J1632" s="351"/>
      <c r="K1632" s="226"/>
      <c r="L1632" s="226"/>
      <c r="M1632" s="226"/>
      <c r="N1632" s="226"/>
      <c r="O1632" s="226"/>
      <c r="P1632" s="226"/>
      <c r="Q1632" s="226"/>
    </row>
    <row r="1633" s="18" customFormat="1" ht="24" spans="1:17">
      <c r="A1633" s="37" t="s">
        <v>2033</v>
      </c>
      <c r="B1633" s="348">
        <v>330606031</v>
      </c>
      <c r="C1633" s="349" t="s">
        <v>2452</v>
      </c>
      <c r="D1633" s="349"/>
      <c r="E1633" s="349"/>
      <c r="F1633" s="350" t="s">
        <v>49</v>
      </c>
      <c r="G1633" s="350">
        <v>918</v>
      </c>
      <c r="H1633" s="216"/>
      <c r="I1633" s="350" t="s">
        <v>50</v>
      </c>
      <c r="J1633" s="351"/>
      <c r="K1633" s="226"/>
      <c r="L1633" s="226"/>
      <c r="M1633" s="226"/>
      <c r="N1633" s="226"/>
      <c r="O1633" s="226"/>
      <c r="P1633" s="226"/>
      <c r="Q1633" s="226"/>
    </row>
    <row r="1634" s="18" customFormat="1" ht="24" spans="1:17">
      <c r="A1634" s="37" t="s">
        <v>2033</v>
      </c>
      <c r="B1634" s="348">
        <v>330606032</v>
      </c>
      <c r="C1634" s="349" t="s">
        <v>2453</v>
      </c>
      <c r="D1634" s="349" t="s">
        <v>2454</v>
      </c>
      <c r="E1634" s="349"/>
      <c r="F1634" s="350" t="s">
        <v>49</v>
      </c>
      <c r="G1634" s="389">
        <v>424</v>
      </c>
      <c r="H1634" s="216"/>
      <c r="I1634" s="350" t="s">
        <v>24</v>
      </c>
      <c r="J1634" s="351"/>
      <c r="K1634" s="226"/>
      <c r="L1634" s="226"/>
      <c r="M1634" s="226"/>
      <c r="N1634" s="226"/>
      <c r="O1634" s="226"/>
      <c r="P1634" s="226"/>
      <c r="Q1634" s="226"/>
    </row>
    <row r="1635" s="18" customFormat="1" ht="24" spans="1:17">
      <c r="A1635" s="37" t="s">
        <v>2033</v>
      </c>
      <c r="B1635" s="348">
        <v>330606033</v>
      </c>
      <c r="C1635" s="349" t="s">
        <v>2455</v>
      </c>
      <c r="D1635" s="349" t="s">
        <v>2456</v>
      </c>
      <c r="E1635" s="349"/>
      <c r="F1635" s="350" t="s">
        <v>49</v>
      </c>
      <c r="G1635" s="350">
        <v>773</v>
      </c>
      <c r="H1635" s="216"/>
      <c r="I1635" s="350" t="s">
        <v>24</v>
      </c>
      <c r="J1635" s="351"/>
      <c r="K1635" s="226"/>
      <c r="L1635" s="226"/>
      <c r="M1635" s="226"/>
      <c r="N1635" s="226"/>
      <c r="O1635" s="226"/>
      <c r="P1635" s="226"/>
      <c r="Q1635" s="226"/>
    </row>
    <row r="1636" s="18" customFormat="1" ht="24" spans="1:17">
      <c r="A1636" s="37" t="s">
        <v>2033</v>
      </c>
      <c r="B1636" s="348">
        <v>330606034</v>
      </c>
      <c r="C1636" s="349" t="s">
        <v>2457</v>
      </c>
      <c r="D1636" s="349"/>
      <c r="E1636" s="349" t="s">
        <v>2458</v>
      </c>
      <c r="F1636" s="350" t="s">
        <v>49</v>
      </c>
      <c r="G1636" s="389">
        <v>730</v>
      </c>
      <c r="H1636" s="216"/>
      <c r="I1636" s="350" t="s">
        <v>50</v>
      </c>
      <c r="J1636" s="351"/>
      <c r="K1636" s="226"/>
      <c r="L1636" s="226"/>
      <c r="M1636" s="226"/>
      <c r="N1636" s="226"/>
      <c r="O1636" s="226"/>
      <c r="P1636" s="226"/>
      <c r="Q1636" s="226"/>
    </row>
    <row r="1637" s="18" customFormat="1" ht="24" spans="1:17">
      <c r="A1637" s="37" t="s">
        <v>2033</v>
      </c>
      <c r="B1637" s="348">
        <v>330606035</v>
      </c>
      <c r="C1637" s="349" t="s">
        <v>2459</v>
      </c>
      <c r="D1637" s="349" t="s">
        <v>2460</v>
      </c>
      <c r="E1637" s="349"/>
      <c r="F1637" s="350" t="s">
        <v>49</v>
      </c>
      <c r="G1637" s="389">
        <v>838</v>
      </c>
      <c r="H1637" s="216"/>
      <c r="I1637" s="350" t="s">
        <v>50</v>
      </c>
      <c r="J1637" s="351"/>
      <c r="K1637" s="226"/>
      <c r="L1637" s="226"/>
      <c r="M1637" s="226"/>
      <c r="N1637" s="226"/>
      <c r="O1637" s="226"/>
      <c r="P1637" s="226"/>
      <c r="Q1637" s="226"/>
    </row>
    <row r="1638" s="18" customFormat="1" ht="24" spans="1:17">
      <c r="A1638" s="37" t="s">
        <v>2033</v>
      </c>
      <c r="B1638" s="348">
        <v>330606036</v>
      </c>
      <c r="C1638" s="349" t="s">
        <v>2461</v>
      </c>
      <c r="D1638" s="349" t="s">
        <v>2462</v>
      </c>
      <c r="E1638" s="349"/>
      <c r="F1638" s="350" t="s">
        <v>49</v>
      </c>
      <c r="G1638" s="389">
        <v>1016</v>
      </c>
      <c r="H1638" s="216"/>
      <c r="I1638" s="350" t="s">
        <v>50</v>
      </c>
      <c r="J1638" s="351"/>
      <c r="K1638" s="226"/>
      <c r="L1638" s="226"/>
      <c r="M1638" s="226"/>
      <c r="N1638" s="226"/>
      <c r="O1638" s="226"/>
      <c r="P1638" s="226"/>
      <c r="Q1638" s="226"/>
    </row>
    <row r="1639" s="18" customFormat="1" ht="12.75" spans="1:17">
      <c r="A1639" s="37" t="s">
        <v>2033</v>
      </c>
      <c r="B1639" s="348">
        <v>330606039</v>
      </c>
      <c r="C1639" s="349" t="s">
        <v>2463</v>
      </c>
      <c r="D1639" s="349" t="s">
        <v>2464</v>
      </c>
      <c r="E1639" s="349" t="s">
        <v>2465</v>
      </c>
      <c r="F1639" s="350" t="s">
        <v>49</v>
      </c>
      <c r="G1639" s="389">
        <v>382</v>
      </c>
      <c r="H1639" s="216"/>
      <c r="I1639" s="350" t="s">
        <v>50</v>
      </c>
      <c r="J1639" s="351"/>
      <c r="K1639" s="226"/>
      <c r="L1639" s="226"/>
      <c r="M1639" s="226"/>
      <c r="N1639" s="226"/>
      <c r="O1639" s="226"/>
      <c r="P1639" s="226"/>
      <c r="Q1639" s="226"/>
    </row>
    <row r="1640" s="18" customFormat="1" ht="12.75" spans="1:17">
      <c r="A1640" s="37" t="s">
        <v>2033</v>
      </c>
      <c r="B1640" s="348">
        <v>330606040</v>
      </c>
      <c r="C1640" s="349" t="s">
        <v>2466</v>
      </c>
      <c r="D1640" s="349"/>
      <c r="E1640" s="349"/>
      <c r="F1640" s="350" t="s">
        <v>49</v>
      </c>
      <c r="G1640" s="389">
        <v>369</v>
      </c>
      <c r="H1640" s="216"/>
      <c r="I1640" s="350" t="s">
        <v>50</v>
      </c>
      <c r="J1640" s="351"/>
      <c r="K1640" s="226"/>
      <c r="L1640" s="226"/>
      <c r="M1640" s="226"/>
      <c r="N1640" s="226"/>
      <c r="O1640" s="226"/>
      <c r="P1640" s="226"/>
      <c r="Q1640" s="226"/>
    </row>
    <row r="1641" s="18" customFormat="1" ht="12.75" spans="1:17">
      <c r="A1641" s="37" t="s">
        <v>2033</v>
      </c>
      <c r="B1641" s="348">
        <v>330606041</v>
      </c>
      <c r="C1641" s="349" t="s">
        <v>2467</v>
      </c>
      <c r="D1641" s="349" t="s">
        <v>2468</v>
      </c>
      <c r="E1641" s="349"/>
      <c r="F1641" s="350" t="s">
        <v>49</v>
      </c>
      <c r="G1641" s="389">
        <v>419</v>
      </c>
      <c r="H1641" s="216"/>
      <c r="I1641" s="350" t="s">
        <v>50</v>
      </c>
      <c r="J1641" s="351"/>
      <c r="K1641" s="226"/>
      <c r="L1641" s="226"/>
      <c r="M1641" s="226"/>
      <c r="N1641" s="226"/>
      <c r="O1641" s="226"/>
      <c r="P1641" s="226"/>
      <c r="Q1641" s="226"/>
    </row>
    <row r="1642" s="18" customFormat="1" ht="24" spans="1:17">
      <c r="A1642" s="37" t="s">
        <v>2033</v>
      </c>
      <c r="B1642" s="348">
        <v>330606042</v>
      </c>
      <c r="C1642" s="349" t="s">
        <v>2469</v>
      </c>
      <c r="D1642" s="349" t="s">
        <v>2470</v>
      </c>
      <c r="E1642" s="349"/>
      <c r="F1642" s="350" t="s">
        <v>49</v>
      </c>
      <c r="G1642" s="350">
        <v>721.5</v>
      </c>
      <c r="H1642" s="216"/>
      <c r="I1642" s="350" t="s">
        <v>50</v>
      </c>
      <c r="J1642" s="351"/>
      <c r="K1642" s="226"/>
      <c r="L1642" s="226"/>
      <c r="M1642" s="226"/>
      <c r="N1642" s="226"/>
      <c r="O1642" s="226"/>
      <c r="P1642" s="226"/>
      <c r="Q1642" s="226"/>
    </row>
    <row r="1643" s="18" customFormat="1" ht="12.75" spans="1:17">
      <c r="A1643" s="37" t="s">
        <v>2033</v>
      </c>
      <c r="B1643" s="348">
        <v>330606043</v>
      </c>
      <c r="C1643" s="349" t="s">
        <v>2471</v>
      </c>
      <c r="D1643" s="349"/>
      <c r="E1643" s="349" t="s">
        <v>2472</v>
      </c>
      <c r="F1643" s="350" t="s">
        <v>49</v>
      </c>
      <c r="G1643" s="389">
        <v>1213</v>
      </c>
      <c r="H1643" s="216"/>
      <c r="I1643" s="350" t="s">
        <v>50</v>
      </c>
      <c r="J1643" s="351"/>
      <c r="K1643" s="226"/>
      <c r="L1643" s="226"/>
      <c r="M1643" s="226"/>
      <c r="N1643" s="226"/>
      <c r="O1643" s="226"/>
      <c r="P1643" s="226"/>
      <c r="Q1643" s="226"/>
    </row>
    <row r="1644" s="18" customFormat="1" ht="12.75" spans="1:17">
      <c r="A1644" s="37"/>
      <c r="B1644" s="348">
        <v>330607</v>
      </c>
      <c r="C1644" s="349" t="s">
        <v>2473</v>
      </c>
      <c r="D1644" s="349" t="s">
        <v>2474</v>
      </c>
      <c r="E1644" s="349"/>
      <c r="F1644" s="350"/>
      <c r="G1644" s="350"/>
      <c r="H1644" s="216"/>
      <c r="I1644" s="350" t="s">
        <v>41</v>
      </c>
      <c r="J1644" s="351"/>
      <c r="K1644" s="226"/>
      <c r="L1644" s="226"/>
      <c r="M1644" s="226"/>
      <c r="N1644" s="226"/>
      <c r="O1644" s="226"/>
      <c r="P1644" s="226"/>
      <c r="Q1644" s="226"/>
    </row>
    <row r="1645" s="18" customFormat="1" ht="24" spans="1:17">
      <c r="A1645" s="37" t="s">
        <v>2033</v>
      </c>
      <c r="B1645" s="348">
        <v>330607001</v>
      </c>
      <c r="C1645" s="349" t="s">
        <v>2475</v>
      </c>
      <c r="D1645" s="349" t="s">
        <v>2476</v>
      </c>
      <c r="E1645" s="349" t="s">
        <v>1750</v>
      </c>
      <c r="F1645" s="350" t="s">
        <v>1754</v>
      </c>
      <c r="G1645" s="389">
        <v>1089</v>
      </c>
      <c r="H1645" s="216" t="s">
        <v>2477</v>
      </c>
      <c r="I1645" s="350" t="s">
        <v>24</v>
      </c>
      <c r="J1645" s="351"/>
      <c r="K1645" s="226"/>
      <c r="L1645" s="226"/>
      <c r="M1645" s="226"/>
      <c r="N1645" s="226"/>
      <c r="O1645" s="226"/>
      <c r="P1645" s="226"/>
      <c r="Q1645" s="226"/>
    </row>
    <row r="1646" s="18" customFormat="1" ht="24" spans="1:17">
      <c r="A1646" s="37" t="s">
        <v>2033</v>
      </c>
      <c r="B1646" s="348">
        <v>330607002</v>
      </c>
      <c r="C1646" s="349" t="s">
        <v>2478</v>
      </c>
      <c r="D1646" s="349" t="s">
        <v>2479</v>
      </c>
      <c r="E1646" s="349" t="s">
        <v>1750</v>
      </c>
      <c r="F1646" s="350" t="s">
        <v>1754</v>
      </c>
      <c r="G1646" s="389">
        <v>1165</v>
      </c>
      <c r="H1646" s="216"/>
      <c r="I1646" s="350" t="s">
        <v>24</v>
      </c>
      <c r="J1646" s="351"/>
      <c r="K1646" s="226"/>
      <c r="L1646" s="226"/>
      <c r="M1646" s="226"/>
      <c r="N1646" s="226"/>
      <c r="O1646" s="226"/>
      <c r="P1646" s="226"/>
      <c r="Q1646" s="226"/>
    </row>
    <row r="1647" s="18" customFormat="1" ht="24" spans="1:17">
      <c r="A1647" s="37" t="s">
        <v>2033</v>
      </c>
      <c r="B1647" s="348">
        <v>330607003</v>
      </c>
      <c r="C1647" s="349" t="s">
        <v>2480</v>
      </c>
      <c r="D1647" s="349" t="s">
        <v>2479</v>
      </c>
      <c r="E1647" s="349" t="s">
        <v>1750</v>
      </c>
      <c r="F1647" s="350" t="s">
        <v>1754</v>
      </c>
      <c r="G1647" s="389">
        <v>1315</v>
      </c>
      <c r="H1647" s="216"/>
      <c r="I1647" s="350" t="s">
        <v>24</v>
      </c>
      <c r="J1647" s="351"/>
      <c r="K1647" s="226"/>
      <c r="L1647" s="226"/>
      <c r="M1647" s="226"/>
      <c r="N1647" s="226"/>
      <c r="O1647" s="226"/>
      <c r="P1647" s="226"/>
      <c r="Q1647" s="226"/>
    </row>
    <row r="1648" s="18" customFormat="1" ht="24" spans="1:17">
      <c r="A1648" s="37" t="s">
        <v>2033</v>
      </c>
      <c r="B1648" s="348">
        <v>330607004</v>
      </c>
      <c r="C1648" s="349" t="s">
        <v>2481</v>
      </c>
      <c r="D1648" s="349" t="s">
        <v>2482</v>
      </c>
      <c r="E1648" s="349" t="s">
        <v>1750</v>
      </c>
      <c r="F1648" s="350" t="s">
        <v>1754</v>
      </c>
      <c r="G1648" s="389">
        <v>776</v>
      </c>
      <c r="H1648" s="216"/>
      <c r="I1648" s="350" t="s">
        <v>24</v>
      </c>
      <c r="J1648" s="351"/>
      <c r="K1648" s="226"/>
      <c r="L1648" s="226"/>
      <c r="M1648" s="226"/>
      <c r="N1648" s="226"/>
      <c r="O1648" s="226"/>
      <c r="P1648" s="226"/>
      <c r="Q1648" s="226"/>
    </row>
    <row r="1649" s="18" customFormat="1" ht="48" spans="1:17">
      <c r="A1649" s="37" t="s">
        <v>2033</v>
      </c>
      <c r="B1649" s="348">
        <v>330607005</v>
      </c>
      <c r="C1649" s="349" t="s">
        <v>2483</v>
      </c>
      <c r="D1649" s="349" t="s">
        <v>2484</v>
      </c>
      <c r="E1649" s="349" t="s">
        <v>1750</v>
      </c>
      <c r="F1649" s="350" t="s">
        <v>217</v>
      </c>
      <c r="G1649" s="350">
        <v>910.2</v>
      </c>
      <c r="H1649" s="216"/>
      <c r="I1649" s="350" t="s">
        <v>24</v>
      </c>
      <c r="J1649" s="351"/>
      <c r="K1649" s="226"/>
      <c r="L1649" s="226"/>
      <c r="M1649" s="226"/>
      <c r="N1649" s="226"/>
      <c r="O1649" s="226"/>
      <c r="P1649" s="226"/>
      <c r="Q1649" s="226"/>
    </row>
    <row r="1650" s="18" customFormat="1" ht="36" spans="1:17">
      <c r="A1650" s="37" t="s">
        <v>2033</v>
      </c>
      <c r="B1650" s="348">
        <v>330607006</v>
      </c>
      <c r="C1650" s="349" t="s">
        <v>2485</v>
      </c>
      <c r="D1650" s="349" t="s">
        <v>2486</v>
      </c>
      <c r="E1650" s="349" t="s">
        <v>1750</v>
      </c>
      <c r="F1650" s="350" t="s">
        <v>49</v>
      </c>
      <c r="G1650" s="389">
        <v>782</v>
      </c>
      <c r="H1650" s="216"/>
      <c r="I1650" s="350" t="s">
        <v>24</v>
      </c>
      <c r="J1650" s="351"/>
      <c r="K1650" s="226"/>
      <c r="L1650" s="226"/>
      <c r="M1650" s="226"/>
      <c r="N1650" s="226"/>
      <c r="O1650" s="226"/>
      <c r="P1650" s="226"/>
      <c r="Q1650" s="226"/>
    </row>
    <row r="1651" s="18" customFormat="1" ht="36" spans="1:17">
      <c r="A1651" s="37" t="s">
        <v>2033</v>
      </c>
      <c r="B1651" s="348">
        <v>330607007</v>
      </c>
      <c r="C1651" s="349" t="s">
        <v>2487</v>
      </c>
      <c r="D1651" s="349" t="s">
        <v>2488</v>
      </c>
      <c r="E1651" s="349" t="s">
        <v>1750</v>
      </c>
      <c r="F1651" s="350" t="s">
        <v>49</v>
      </c>
      <c r="G1651" s="389">
        <v>782</v>
      </c>
      <c r="H1651" s="216"/>
      <c r="I1651" s="350" t="s">
        <v>24</v>
      </c>
      <c r="J1651" s="351"/>
      <c r="K1651" s="226"/>
      <c r="L1651" s="226"/>
      <c r="M1651" s="226"/>
      <c r="N1651" s="226"/>
      <c r="O1651" s="226"/>
      <c r="P1651" s="226"/>
      <c r="Q1651" s="226"/>
    </row>
    <row r="1652" s="18" customFormat="1" ht="12.75" spans="1:17">
      <c r="A1652" s="37" t="s">
        <v>2033</v>
      </c>
      <c r="B1652" s="348">
        <v>330607008</v>
      </c>
      <c r="C1652" s="349" t="s">
        <v>2489</v>
      </c>
      <c r="D1652" s="349"/>
      <c r="E1652" s="349"/>
      <c r="F1652" s="350" t="s">
        <v>49</v>
      </c>
      <c r="G1652" s="350">
        <v>721.5</v>
      </c>
      <c r="H1652" s="216"/>
      <c r="I1652" s="350" t="s">
        <v>24</v>
      </c>
      <c r="J1652" s="351"/>
      <c r="K1652" s="226"/>
      <c r="L1652" s="226"/>
      <c r="M1652" s="226"/>
      <c r="N1652" s="226"/>
      <c r="O1652" s="226"/>
      <c r="P1652" s="226"/>
      <c r="Q1652" s="226"/>
    </row>
    <row r="1653" s="18" customFormat="1" ht="12.75" spans="1:17">
      <c r="A1653" s="37" t="s">
        <v>2033</v>
      </c>
      <c r="B1653" s="348">
        <v>330607009</v>
      </c>
      <c r="C1653" s="349" t="s">
        <v>2490</v>
      </c>
      <c r="D1653" s="349"/>
      <c r="E1653" s="349"/>
      <c r="F1653" s="350" t="s">
        <v>49</v>
      </c>
      <c r="G1653" s="350">
        <v>721.5</v>
      </c>
      <c r="H1653" s="216"/>
      <c r="I1653" s="350" t="s">
        <v>24</v>
      </c>
      <c r="J1653" s="351"/>
      <c r="K1653" s="226"/>
      <c r="L1653" s="226"/>
      <c r="M1653" s="226"/>
      <c r="N1653" s="226"/>
      <c r="O1653" s="226"/>
      <c r="P1653" s="226"/>
      <c r="Q1653" s="226"/>
    </row>
    <row r="1654" s="18" customFormat="1" ht="36" spans="1:17">
      <c r="A1654" s="37" t="s">
        <v>2033</v>
      </c>
      <c r="B1654" s="348">
        <v>330607010</v>
      </c>
      <c r="C1654" s="349" t="s">
        <v>2491</v>
      </c>
      <c r="D1654" s="349" t="s">
        <v>2492</v>
      </c>
      <c r="E1654" s="349"/>
      <c r="F1654" s="350" t="s">
        <v>217</v>
      </c>
      <c r="G1654" s="389">
        <v>897</v>
      </c>
      <c r="H1654" s="216"/>
      <c r="I1654" s="350" t="s">
        <v>24</v>
      </c>
      <c r="J1654" s="351"/>
      <c r="K1654" s="226"/>
      <c r="L1654" s="226"/>
      <c r="M1654" s="226"/>
      <c r="N1654" s="226"/>
      <c r="O1654" s="226"/>
      <c r="P1654" s="226"/>
      <c r="Q1654" s="226"/>
    </row>
    <row r="1655" s="18" customFormat="1" ht="24" spans="1:17">
      <c r="A1655" s="37" t="s">
        <v>2033</v>
      </c>
      <c r="B1655" s="348">
        <v>330607011</v>
      </c>
      <c r="C1655" s="349" t="s">
        <v>2493</v>
      </c>
      <c r="D1655" s="349" t="s">
        <v>2494</v>
      </c>
      <c r="E1655" s="349" t="s">
        <v>1750</v>
      </c>
      <c r="F1655" s="350" t="s">
        <v>49</v>
      </c>
      <c r="G1655" s="389">
        <v>785</v>
      </c>
      <c r="H1655" s="216"/>
      <c r="I1655" s="350" t="s">
        <v>24</v>
      </c>
      <c r="J1655" s="351"/>
      <c r="K1655" s="226"/>
      <c r="L1655" s="226"/>
      <c r="M1655" s="226"/>
      <c r="N1655" s="226"/>
      <c r="O1655" s="226"/>
      <c r="P1655" s="226"/>
      <c r="Q1655" s="226"/>
    </row>
    <row r="1656" s="18" customFormat="1" ht="48" spans="1:17">
      <c r="A1656" s="37" t="s">
        <v>2033</v>
      </c>
      <c r="B1656" s="348">
        <v>330607012</v>
      </c>
      <c r="C1656" s="349" t="s">
        <v>2495</v>
      </c>
      <c r="D1656" s="349" t="s">
        <v>2496</v>
      </c>
      <c r="E1656" s="349" t="s">
        <v>1750</v>
      </c>
      <c r="F1656" s="350" t="s">
        <v>49</v>
      </c>
      <c r="G1656" s="389">
        <v>776</v>
      </c>
      <c r="H1656" s="216"/>
      <c r="I1656" s="350" t="s">
        <v>24</v>
      </c>
      <c r="J1656" s="351"/>
      <c r="K1656" s="226"/>
      <c r="L1656" s="226"/>
      <c r="M1656" s="226"/>
      <c r="N1656" s="226"/>
      <c r="O1656" s="226"/>
      <c r="P1656" s="226"/>
      <c r="Q1656" s="226"/>
    </row>
    <row r="1657" s="18" customFormat="1" ht="24" spans="1:17">
      <c r="A1657" s="37" t="s">
        <v>2033</v>
      </c>
      <c r="B1657" s="348">
        <v>330607013</v>
      </c>
      <c r="C1657" s="349" t="s">
        <v>2497</v>
      </c>
      <c r="D1657" s="349" t="s">
        <v>2498</v>
      </c>
      <c r="E1657" s="349" t="s">
        <v>2499</v>
      </c>
      <c r="F1657" s="350" t="s">
        <v>215</v>
      </c>
      <c r="G1657" s="389">
        <v>846</v>
      </c>
      <c r="H1657" s="216" t="s">
        <v>2500</v>
      </c>
      <c r="I1657" s="350" t="s">
        <v>24</v>
      </c>
      <c r="J1657" s="351"/>
      <c r="K1657" s="226"/>
      <c r="L1657" s="226"/>
      <c r="M1657" s="226"/>
      <c r="N1657" s="226"/>
      <c r="O1657" s="226"/>
      <c r="P1657" s="226"/>
      <c r="Q1657" s="226"/>
    </row>
    <row r="1658" s="18" customFormat="1" ht="36" spans="1:17">
      <c r="A1658" s="37" t="s">
        <v>2033</v>
      </c>
      <c r="B1658" s="348">
        <v>330607014</v>
      </c>
      <c r="C1658" s="349" t="s">
        <v>2501</v>
      </c>
      <c r="D1658" s="349" t="s">
        <v>2502</v>
      </c>
      <c r="E1658" s="349" t="s">
        <v>1750</v>
      </c>
      <c r="F1658" s="350" t="s">
        <v>217</v>
      </c>
      <c r="G1658" s="389">
        <v>780</v>
      </c>
      <c r="H1658" s="216"/>
      <c r="I1658" s="350" t="s">
        <v>24</v>
      </c>
      <c r="J1658" s="351"/>
      <c r="K1658" s="226"/>
      <c r="L1658" s="226"/>
      <c r="M1658" s="226"/>
      <c r="N1658" s="226"/>
      <c r="O1658" s="226"/>
      <c r="P1658" s="226"/>
      <c r="Q1658" s="226"/>
    </row>
    <row r="1659" s="18" customFormat="1" ht="36" spans="1:17">
      <c r="A1659" s="37" t="s">
        <v>2033</v>
      </c>
      <c r="B1659" s="348">
        <v>330607015</v>
      </c>
      <c r="C1659" s="349" t="s">
        <v>2503</v>
      </c>
      <c r="D1659" s="349" t="s">
        <v>2504</v>
      </c>
      <c r="E1659" s="349" t="s">
        <v>2505</v>
      </c>
      <c r="F1659" s="350" t="s">
        <v>217</v>
      </c>
      <c r="G1659" s="389">
        <v>779</v>
      </c>
      <c r="H1659" s="216"/>
      <c r="I1659" s="350" t="s">
        <v>50</v>
      </c>
      <c r="J1659" s="351"/>
      <c r="K1659" s="226"/>
      <c r="L1659" s="226"/>
      <c r="M1659" s="226"/>
      <c r="N1659" s="226"/>
      <c r="O1659" s="226"/>
      <c r="P1659" s="226"/>
      <c r="Q1659" s="226"/>
    </row>
    <row r="1660" s="18" customFormat="1" ht="24" spans="1:17">
      <c r="A1660" s="37" t="s">
        <v>2033</v>
      </c>
      <c r="B1660" s="348">
        <v>330607016</v>
      </c>
      <c r="C1660" s="349" t="s">
        <v>2506</v>
      </c>
      <c r="D1660" s="349" t="s">
        <v>2507</v>
      </c>
      <c r="E1660" s="349" t="s">
        <v>2508</v>
      </c>
      <c r="F1660" s="350" t="s">
        <v>217</v>
      </c>
      <c r="G1660" s="389">
        <v>508</v>
      </c>
      <c r="H1660" s="216"/>
      <c r="I1660" s="350" t="s">
        <v>50</v>
      </c>
      <c r="J1660" s="351"/>
      <c r="K1660" s="226"/>
      <c r="L1660" s="226"/>
      <c r="M1660" s="226"/>
      <c r="N1660" s="226"/>
      <c r="O1660" s="226"/>
      <c r="P1660" s="226"/>
      <c r="Q1660" s="226"/>
    </row>
    <row r="1661" s="18" customFormat="1" ht="36" spans="1:17">
      <c r="A1661" s="37" t="s">
        <v>2033</v>
      </c>
      <c r="B1661" s="348">
        <v>330607017</v>
      </c>
      <c r="C1661" s="349" t="s">
        <v>2509</v>
      </c>
      <c r="D1661" s="349" t="s">
        <v>2510</v>
      </c>
      <c r="E1661" s="349" t="s">
        <v>2511</v>
      </c>
      <c r="F1661" s="350" t="s">
        <v>217</v>
      </c>
      <c r="G1661" s="389">
        <v>779</v>
      </c>
      <c r="H1661" s="216"/>
      <c r="I1661" s="350" t="s">
        <v>50</v>
      </c>
      <c r="J1661" s="351"/>
      <c r="K1661" s="226"/>
      <c r="L1661" s="226"/>
      <c r="M1661" s="226"/>
      <c r="N1661" s="226"/>
      <c r="O1661" s="226"/>
      <c r="P1661" s="226"/>
      <c r="Q1661" s="226"/>
    </row>
    <row r="1662" s="18" customFormat="1" ht="12.75" spans="1:17">
      <c r="A1662" s="37"/>
      <c r="B1662" s="348">
        <v>330608</v>
      </c>
      <c r="C1662" s="349" t="s">
        <v>2512</v>
      </c>
      <c r="D1662" s="349" t="s">
        <v>2513</v>
      </c>
      <c r="E1662" s="349"/>
      <c r="F1662" s="350"/>
      <c r="G1662" s="350"/>
      <c r="H1662" s="216"/>
      <c r="I1662" s="350" t="s">
        <v>41</v>
      </c>
      <c r="J1662" s="351"/>
      <c r="K1662" s="226"/>
      <c r="L1662" s="226"/>
      <c r="M1662" s="226"/>
      <c r="N1662" s="226"/>
      <c r="O1662" s="226"/>
      <c r="P1662" s="226"/>
      <c r="Q1662" s="226"/>
    </row>
    <row r="1663" s="18" customFormat="1" ht="72" spans="1:17">
      <c r="A1663" s="37" t="s">
        <v>2033</v>
      </c>
      <c r="B1663" s="348">
        <v>330608001</v>
      </c>
      <c r="C1663" s="349" t="s">
        <v>2514</v>
      </c>
      <c r="D1663" s="349" t="s">
        <v>2515</v>
      </c>
      <c r="E1663" s="349"/>
      <c r="F1663" s="350" t="s">
        <v>49</v>
      </c>
      <c r="G1663" s="350">
        <v>417</v>
      </c>
      <c r="H1663" s="216" t="s">
        <v>2516</v>
      </c>
      <c r="I1663" s="350" t="s">
        <v>50</v>
      </c>
      <c r="J1663" s="351"/>
      <c r="K1663" s="226"/>
      <c r="L1663" s="226"/>
      <c r="M1663" s="226"/>
      <c r="N1663" s="226"/>
      <c r="O1663" s="226"/>
      <c r="P1663" s="226"/>
      <c r="Q1663" s="226"/>
    </row>
    <row r="1664" s="18" customFormat="1" ht="72" spans="1:17">
      <c r="A1664" s="37" t="s">
        <v>2033</v>
      </c>
      <c r="B1664" s="348">
        <v>330608002</v>
      </c>
      <c r="C1664" s="349" t="s">
        <v>2517</v>
      </c>
      <c r="D1664" s="349" t="s">
        <v>2518</v>
      </c>
      <c r="E1664" s="349"/>
      <c r="F1664" s="350" t="s">
        <v>49</v>
      </c>
      <c r="G1664" s="350">
        <v>251</v>
      </c>
      <c r="H1664" s="216" t="s">
        <v>2519</v>
      </c>
      <c r="I1664" s="350" t="s">
        <v>50</v>
      </c>
      <c r="J1664" s="351"/>
      <c r="K1664" s="226"/>
      <c r="L1664" s="226"/>
      <c r="M1664" s="226"/>
      <c r="N1664" s="226"/>
      <c r="O1664" s="226"/>
      <c r="P1664" s="226"/>
      <c r="Q1664" s="226"/>
    </row>
    <row r="1665" s="18" customFormat="1" ht="72" spans="1:17">
      <c r="A1665" s="37" t="s">
        <v>2033</v>
      </c>
      <c r="B1665" s="348">
        <v>330608003</v>
      </c>
      <c r="C1665" s="349" t="s">
        <v>2520</v>
      </c>
      <c r="D1665" s="349" t="s">
        <v>2521</v>
      </c>
      <c r="E1665" s="349"/>
      <c r="F1665" s="350" t="s">
        <v>49</v>
      </c>
      <c r="G1665" s="350">
        <v>123</v>
      </c>
      <c r="H1665" s="216" t="s">
        <v>2522</v>
      </c>
      <c r="I1665" s="350" t="s">
        <v>50</v>
      </c>
      <c r="J1665" s="351"/>
      <c r="K1665" s="226"/>
      <c r="L1665" s="226"/>
      <c r="M1665" s="226"/>
      <c r="N1665" s="226"/>
      <c r="O1665" s="226"/>
      <c r="P1665" s="226"/>
      <c r="Q1665" s="226"/>
    </row>
    <row r="1666" s="18" customFormat="1" ht="24" spans="1:17">
      <c r="A1666" s="37" t="s">
        <v>2033</v>
      </c>
      <c r="B1666" s="348">
        <v>330608004</v>
      </c>
      <c r="C1666" s="349" t="s">
        <v>2523</v>
      </c>
      <c r="D1666" s="349" t="s">
        <v>2524</v>
      </c>
      <c r="E1666" s="349" t="s">
        <v>2525</v>
      </c>
      <c r="F1666" s="350" t="s">
        <v>1754</v>
      </c>
      <c r="G1666" s="350">
        <v>239</v>
      </c>
      <c r="H1666" s="216"/>
      <c r="I1666" s="350" t="s">
        <v>50</v>
      </c>
      <c r="J1666" s="351"/>
      <c r="K1666" s="226"/>
      <c r="L1666" s="226"/>
      <c r="M1666" s="226"/>
      <c r="N1666" s="226"/>
      <c r="O1666" s="226"/>
      <c r="P1666" s="226"/>
      <c r="Q1666" s="226"/>
    </row>
    <row r="1667" s="18" customFormat="1" ht="12.75" spans="1:17">
      <c r="A1667" s="37" t="s">
        <v>2033</v>
      </c>
      <c r="B1667" s="348">
        <v>330608005</v>
      </c>
      <c r="C1667" s="349" t="s">
        <v>2526</v>
      </c>
      <c r="D1667" s="349" t="s">
        <v>2524</v>
      </c>
      <c r="E1667" s="349" t="s">
        <v>2525</v>
      </c>
      <c r="F1667" s="350" t="s">
        <v>1754</v>
      </c>
      <c r="G1667" s="350">
        <v>317</v>
      </c>
      <c r="H1667" s="216"/>
      <c r="I1667" s="350" t="s">
        <v>50</v>
      </c>
      <c r="J1667" s="351"/>
      <c r="K1667" s="226"/>
      <c r="L1667" s="226"/>
      <c r="M1667" s="226"/>
      <c r="N1667" s="226"/>
      <c r="O1667" s="226"/>
      <c r="P1667" s="226"/>
      <c r="Q1667" s="226"/>
    </row>
    <row r="1668" s="18" customFormat="1" ht="24" spans="1:17">
      <c r="A1668" s="37" t="s">
        <v>2033</v>
      </c>
      <c r="B1668" s="348">
        <v>330608006</v>
      </c>
      <c r="C1668" s="349" t="s">
        <v>2527</v>
      </c>
      <c r="D1668" s="349" t="s">
        <v>2528</v>
      </c>
      <c r="E1668" s="349" t="s">
        <v>2529</v>
      </c>
      <c r="F1668" s="350" t="s">
        <v>1754</v>
      </c>
      <c r="G1668" s="350">
        <v>279.7</v>
      </c>
      <c r="H1668" s="216"/>
      <c r="I1668" s="350" t="s">
        <v>50</v>
      </c>
      <c r="J1668" s="351"/>
      <c r="K1668" s="226"/>
      <c r="L1668" s="226"/>
      <c r="M1668" s="226"/>
      <c r="N1668" s="226"/>
      <c r="O1668" s="226"/>
      <c r="P1668" s="226"/>
      <c r="Q1668" s="226"/>
    </row>
    <row r="1669" s="18" customFormat="1" ht="24" spans="1:17">
      <c r="A1669" s="37" t="s">
        <v>2033</v>
      </c>
      <c r="B1669" s="348">
        <v>330608007</v>
      </c>
      <c r="C1669" s="349" t="s">
        <v>2530</v>
      </c>
      <c r="D1669" s="349" t="s">
        <v>2531</v>
      </c>
      <c r="E1669" s="349" t="s">
        <v>2532</v>
      </c>
      <c r="F1669" s="350" t="s">
        <v>217</v>
      </c>
      <c r="G1669" s="389">
        <v>731</v>
      </c>
      <c r="H1669" s="216"/>
      <c r="I1669" s="350" t="s">
        <v>50</v>
      </c>
      <c r="J1669" s="351"/>
      <c r="K1669" s="226"/>
      <c r="L1669" s="226"/>
      <c r="M1669" s="226"/>
      <c r="N1669" s="226"/>
      <c r="O1669" s="226"/>
      <c r="P1669" s="226"/>
      <c r="Q1669" s="226"/>
    </row>
    <row r="1670" s="18" customFormat="1" ht="24" spans="1:17">
      <c r="A1670" s="37" t="s">
        <v>2033</v>
      </c>
      <c r="B1670" s="348">
        <v>330608008</v>
      </c>
      <c r="C1670" s="349" t="s">
        <v>2533</v>
      </c>
      <c r="D1670" s="349" t="s">
        <v>2534</v>
      </c>
      <c r="E1670" s="349" t="s">
        <v>1750</v>
      </c>
      <c r="F1670" s="350" t="s">
        <v>217</v>
      </c>
      <c r="G1670" s="389">
        <v>663</v>
      </c>
      <c r="H1670" s="216"/>
      <c r="I1670" s="350" t="s">
        <v>50</v>
      </c>
      <c r="J1670" s="351"/>
      <c r="K1670" s="226"/>
      <c r="L1670" s="226"/>
      <c r="M1670" s="226"/>
      <c r="N1670" s="226"/>
      <c r="O1670" s="226"/>
      <c r="P1670" s="226"/>
      <c r="Q1670" s="226"/>
    </row>
    <row r="1671" s="18" customFormat="1" ht="24" spans="1:17">
      <c r="A1671" s="37" t="s">
        <v>2033</v>
      </c>
      <c r="B1671" s="348">
        <v>330608009</v>
      </c>
      <c r="C1671" s="349" t="s">
        <v>2535</v>
      </c>
      <c r="D1671" s="349" t="s">
        <v>2536</v>
      </c>
      <c r="E1671" s="349" t="s">
        <v>1750</v>
      </c>
      <c r="F1671" s="350" t="s">
        <v>1754</v>
      </c>
      <c r="G1671" s="389">
        <v>654</v>
      </c>
      <c r="H1671" s="216"/>
      <c r="I1671" s="350" t="s">
        <v>50</v>
      </c>
      <c r="J1671" s="351"/>
      <c r="K1671" s="226"/>
      <c r="L1671" s="226"/>
      <c r="M1671" s="226"/>
      <c r="N1671" s="226"/>
      <c r="O1671" s="226"/>
      <c r="P1671" s="226"/>
      <c r="Q1671" s="226"/>
    </row>
    <row r="1672" s="18" customFormat="1" ht="24" spans="1:17">
      <c r="A1672" s="37" t="s">
        <v>2033</v>
      </c>
      <c r="B1672" s="348">
        <v>330608010</v>
      </c>
      <c r="C1672" s="349" t="s">
        <v>2537</v>
      </c>
      <c r="D1672" s="349" t="s">
        <v>2534</v>
      </c>
      <c r="E1672" s="349" t="s">
        <v>1750</v>
      </c>
      <c r="F1672" s="350" t="s">
        <v>1754</v>
      </c>
      <c r="G1672" s="389">
        <v>764</v>
      </c>
      <c r="H1672" s="216"/>
      <c r="I1672" s="350" t="s">
        <v>50</v>
      </c>
      <c r="J1672" s="351"/>
      <c r="K1672" s="226"/>
      <c r="L1672" s="226"/>
      <c r="M1672" s="226"/>
      <c r="N1672" s="226"/>
      <c r="O1672" s="226"/>
      <c r="P1672" s="226"/>
      <c r="Q1672" s="226"/>
    </row>
    <row r="1673" s="18" customFormat="1" ht="24" spans="1:17">
      <c r="A1673" s="37" t="s">
        <v>2033</v>
      </c>
      <c r="B1673" s="348">
        <v>330608011</v>
      </c>
      <c r="C1673" s="349" t="s">
        <v>2538</v>
      </c>
      <c r="D1673" s="349" t="s">
        <v>2539</v>
      </c>
      <c r="E1673" s="349" t="s">
        <v>1750</v>
      </c>
      <c r="F1673" s="350" t="s">
        <v>217</v>
      </c>
      <c r="G1673" s="389">
        <v>634</v>
      </c>
      <c r="H1673" s="216"/>
      <c r="I1673" s="350" t="s">
        <v>50</v>
      </c>
      <c r="J1673" s="351"/>
      <c r="K1673" s="226"/>
      <c r="L1673" s="226"/>
      <c r="M1673" s="226"/>
      <c r="N1673" s="226"/>
      <c r="O1673" s="226"/>
      <c r="P1673" s="226"/>
      <c r="Q1673" s="226"/>
    </row>
    <row r="1674" s="18" customFormat="1" ht="12.75" spans="1:17">
      <c r="A1674" s="37" t="s">
        <v>2033</v>
      </c>
      <c r="B1674" s="348">
        <v>330608012</v>
      </c>
      <c r="C1674" s="349" t="s">
        <v>2540</v>
      </c>
      <c r="D1674" s="349" t="s">
        <v>2541</v>
      </c>
      <c r="E1674" s="349"/>
      <c r="F1674" s="350" t="s">
        <v>217</v>
      </c>
      <c r="G1674" s="389">
        <v>438</v>
      </c>
      <c r="H1674" s="216"/>
      <c r="I1674" s="350" t="s">
        <v>50</v>
      </c>
      <c r="J1674" s="351"/>
      <c r="K1674" s="226"/>
      <c r="L1674" s="226"/>
      <c r="M1674" s="226"/>
      <c r="N1674" s="226"/>
      <c r="O1674" s="226"/>
      <c r="P1674" s="226"/>
      <c r="Q1674" s="226"/>
    </row>
    <row r="1675" s="18" customFormat="1" ht="24" spans="1:17">
      <c r="A1675" s="37" t="s">
        <v>2033</v>
      </c>
      <c r="B1675" s="348">
        <v>330608013</v>
      </c>
      <c r="C1675" s="349" t="s">
        <v>2542</v>
      </c>
      <c r="D1675" s="349" t="s">
        <v>2543</v>
      </c>
      <c r="E1675" s="349"/>
      <c r="F1675" s="350" t="s">
        <v>1754</v>
      </c>
      <c r="G1675" s="350">
        <v>749</v>
      </c>
      <c r="H1675" s="216"/>
      <c r="I1675" s="350" t="s">
        <v>50</v>
      </c>
      <c r="J1675" s="351"/>
      <c r="K1675" s="226"/>
      <c r="L1675" s="226"/>
      <c r="M1675" s="226"/>
      <c r="N1675" s="226"/>
      <c r="O1675" s="226"/>
      <c r="P1675" s="226"/>
      <c r="Q1675" s="226"/>
    </row>
    <row r="1676" s="18" customFormat="1" ht="12.75" spans="1:17">
      <c r="A1676" s="37" t="s">
        <v>2033</v>
      </c>
      <c r="B1676" s="348">
        <v>330608014</v>
      </c>
      <c r="C1676" s="349" t="s">
        <v>2544</v>
      </c>
      <c r="D1676" s="349" t="s">
        <v>2545</v>
      </c>
      <c r="E1676" s="349"/>
      <c r="F1676" s="350" t="s">
        <v>49</v>
      </c>
      <c r="G1676" s="389">
        <v>731</v>
      </c>
      <c r="H1676" s="216"/>
      <c r="I1676" s="350" t="s">
        <v>50</v>
      </c>
      <c r="J1676" s="351"/>
      <c r="K1676" s="226"/>
      <c r="L1676" s="226"/>
      <c r="M1676" s="226"/>
      <c r="N1676" s="226"/>
      <c r="O1676" s="226"/>
      <c r="P1676" s="226"/>
      <c r="Q1676" s="226"/>
    </row>
    <row r="1677" s="18" customFormat="1" ht="24" spans="1:17">
      <c r="A1677" s="37" t="s">
        <v>2033</v>
      </c>
      <c r="B1677" s="348">
        <v>330608015</v>
      </c>
      <c r="C1677" s="349" t="s">
        <v>2546</v>
      </c>
      <c r="D1677" s="349" t="s">
        <v>2547</v>
      </c>
      <c r="E1677" s="349"/>
      <c r="F1677" s="350" t="s">
        <v>217</v>
      </c>
      <c r="G1677" s="389">
        <v>733</v>
      </c>
      <c r="H1677" s="216"/>
      <c r="I1677" s="350" t="s">
        <v>50</v>
      </c>
      <c r="J1677" s="351"/>
      <c r="K1677" s="226"/>
      <c r="L1677" s="226"/>
      <c r="M1677" s="226"/>
      <c r="N1677" s="226"/>
      <c r="O1677" s="226"/>
      <c r="P1677" s="226"/>
      <c r="Q1677" s="226"/>
    </row>
    <row r="1678" s="18" customFormat="1" ht="24" spans="1:17">
      <c r="A1678" s="37" t="s">
        <v>2033</v>
      </c>
      <c r="B1678" s="348">
        <v>330608016</v>
      </c>
      <c r="C1678" s="349" t="s">
        <v>2548</v>
      </c>
      <c r="D1678" s="349" t="s">
        <v>2549</v>
      </c>
      <c r="E1678" s="349"/>
      <c r="F1678" s="350" t="s">
        <v>217</v>
      </c>
      <c r="G1678" s="389">
        <v>667</v>
      </c>
      <c r="H1678" s="216"/>
      <c r="I1678" s="350" t="s">
        <v>50</v>
      </c>
      <c r="J1678" s="351"/>
      <c r="K1678" s="226"/>
      <c r="L1678" s="226"/>
      <c r="M1678" s="226"/>
      <c r="N1678" s="226"/>
      <c r="O1678" s="226"/>
      <c r="P1678" s="226"/>
      <c r="Q1678" s="226"/>
    </row>
    <row r="1679" s="18" customFormat="1" ht="12.75" spans="1:17">
      <c r="A1679" s="37" t="s">
        <v>2033</v>
      </c>
      <c r="B1679" s="348">
        <v>330608017</v>
      </c>
      <c r="C1679" s="349" t="s">
        <v>2550</v>
      </c>
      <c r="D1679" s="349"/>
      <c r="E1679" s="349"/>
      <c r="F1679" s="350" t="s">
        <v>1754</v>
      </c>
      <c r="G1679" s="350">
        <v>50</v>
      </c>
      <c r="H1679" s="216"/>
      <c r="I1679" s="350" t="s">
        <v>50</v>
      </c>
      <c r="J1679" s="351"/>
      <c r="K1679" s="226"/>
      <c r="L1679" s="226"/>
      <c r="M1679" s="226"/>
      <c r="N1679" s="226"/>
      <c r="O1679" s="226"/>
      <c r="P1679" s="226"/>
      <c r="Q1679" s="226"/>
    </row>
    <row r="1680" s="18" customFormat="1" ht="12.75" spans="1:17">
      <c r="A1680" s="37" t="s">
        <v>2033</v>
      </c>
      <c r="B1680" s="348">
        <v>330608018</v>
      </c>
      <c r="C1680" s="349" t="s">
        <v>2551</v>
      </c>
      <c r="D1680" s="349"/>
      <c r="E1680" s="349"/>
      <c r="F1680" s="350" t="s">
        <v>1754</v>
      </c>
      <c r="G1680" s="350">
        <v>57</v>
      </c>
      <c r="H1680" s="216"/>
      <c r="I1680" s="350" t="s">
        <v>50</v>
      </c>
      <c r="J1680" s="351"/>
      <c r="K1680" s="226"/>
      <c r="L1680" s="226"/>
      <c r="M1680" s="226"/>
      <c r="N1680" s="226"/>
      <c r="O1680" s="226"/>
      <c r="P1680" s="226"/>
      <c r="Q1680" s="226"/>
    </row>
    <row r="1681" s="18" customFormat="1" ht="12.75" spans="1:17">
      <c r="A1681" s="37" t="s">
        <v>2033</v>
      </c>
      <c r="B1681" s="348">
        <v>330608019</v>
      </c>
      <c r="C1681" s="349" t="s">
        <v>2552</v>
      </c>
      <c r="D1681" s="349"/>
      <c r="E1681" s="349"/>
      <c r="F1681" s="350" t="s">
        <v>1754</v>
      </c>
      <c r="G1681" s="389">
        <v>181</v>
      </c>
      <c r="H1681" s="216"/>
      <c r="I1681" s="350" t="s">
        <v>50</v>
      </c>
      <c r="J1681" s="351"/>
      <c r="K1681" s="226"/>
      <c r="L1681" s="226"/>
      <c r="M1681" s="226"/>
      <c r="N1681" s="226"/>
      <c r="O1681" s="226"/>
      <c r="P1681" s="226"/>
      <c r="Q1681" s="226"/>
    </row>
    <row r="1682" s="18" customFormat="1" ht="36" spans="1:17">
      <c r="A1682" s="37" t="s">
        <v>2033</v>
      </c>
      <c r="B1682" s="348">
        <v>330608020</v>
      </c>
      <c r="C1682" s="349" t="s">
        <v>2553</v>
      </c>
      <c r="D1682" s="349" t="s">
        <v>2554</v>
      </c>
      <c r="E1682" s="349" t="s">
        <v>2555</v>
      </c>
      <c r="F1682" s="350" t="s">
        <v>1754</v>
      </c>
      <c r="G1682" s="389">
        <v>732</v>
      </c>
      <c r="H1682" s="216"/>
      <c r="I1682" s="350" t="s">
        <v>50</v>
      </c>
      <c r="J1682" s="351"/>
      <c r="K1682" s="226"/>
      <c r="L1682" s="226"/>
      <c r="M1682" s="226"/>
      <c r="N1682" s="226"/>
      <c r="O1682" s="226"/>
      <c r="P1682" s="226"/>
      <c r="Q1682" s="226"/>
    </row>
    <row r="1683" s="18" customFormat="1" ht="24" spans="1:17">
      <c r="A1683" s="37" t="s">
        <v>2033</v>
      </c>
      <c r="B1683" s="348">
        <v>330608021</v>
      </c>
      <c r="C1683" s="349" t="s">
        <v>2556</v>
      </c>
      <c r="D1683" s="349" t="s">
        <v>2557</v>
      </c>
      <c r="E1683" s="349" t="s">
        <v>2558</v>
      </c>
      <c r="F1683" s="350" t="s">
        <v>1754</v>
      </c>
      <c r="G1683" s="389">
        <v>780</v>
      </c>
      <c r="H1683" s="216"/>
      <c r="I1683" s="350" t="s">
        <v>50</v>
      </c>
      <c r="J1683" s="351"/>
      <c r="K1683" s="226"/>
      <c r="L1683" s="226"/>
      <c r="M1683" s="226"/>
      <c r="N1683" s="226"/>
      <c r="O1683" s="226"/>
      <c r="P1683" s="226"/>
      <c r="Q1683" s="226"/>
    </row>
    <row r="1684" s="18" customFormat="1" ht="24" spans="1:17">
      <c r="A1684" s="37" t="s">
        <v>2033</v>
      </c>
      <c r="B1684" s="348">
        <v>330608022</v>
      </c>
      <c r="C1684" s="349" t="s">
        <v>2559</v>
      </c>
      <c r="D1684" s="349" t="s">
        <v>2560</v>
      </c>
      <c r="E1684" s="349"/>
      <c r="F1684" s="350" t="s">
        <v>1754</v>
      </c>
      <c r="G1684" s="389">
        <v>799</v>
      </c>
      <c r="H1684" s="216"/>
      <c r="I1684" s="350" t="s">
        <v>50</v>
      </c>
      <c r="J1684" s="351"/>
      <c r="K1684" s="226"/>
      <c r="L1684" s="226"/>
      <c r="M1684" s="226"/>
      <c r="N1684" s="226"/>
      <c r="O1684" s="226"/>
      <c r="P1684" s="226"/>
      <c r="Q1684" s="226"/>
    </row>
    <row r="1685" s="18" customFormat="1" ht="24" spans="1:17">
      <c r="A1685" s="37" t="s">
        <v>2033</v>
      </c>
      <c r="B1685" s="348">
        <v>330608023</v>
      </c>
      <c r="C1685" s="349" t="s">
        <v>2561</v>
      </c>
      <c r="D1685" s="349" t="s">
        <v>2562</v>
      </c>
      <c r="E1685" s="349"/>
      <c r="F1685" s="350" t="s">
        <v>1754</v>
      </c>
      <c r="G1685" s="389">
        <v>1016</v>
      </c>
      <c r="H1685" s="216"/>
      <c r="I1685" s="350" t="s">
        <v>50</v>
      </c>
      <c r="J1685" s="351"/>
      <c r="K1685" s="226"/>
      <c r="L1685" s="226"/>
      <c r="M1685" s="226"/>
      <c r="N1685" s="226"/>
      <c r="O1685" s="226"/>
      <c r="P1685" s="226"/>
      <c r="Q1685" s="226"/>
    </row>
    <row r="1686" s="18" customFormat="1" ht="12.75" spans="1:17">
      <c r="A1686" s="37" t="s">
        <v>2033</v>
      </c>
      <c r="B1686" s="348">
        <v>330608024</v>
      </c>
      <c r="C1686" s="349" t="s">
        <v>2563</v>
      </c>
      <c r="D1686" s="349" t="s">
        <v>2557</v>
      </c>
      <c r="E1686" s="349" t="s">
        <v>2564</v>
      </c>
      <c r="F1686" s="350" t="s">
        <v>1754</v>
      </c>
      <c r="G1686" s="350">
        <v>581</v>
      </c>
      <c r="H1686" s="216"/>
      <c r="I1686" s="350" t="s">
        <v>50</v>
      </c>
      <c r="J1686" s="351"/>
      <c r="K1686" s="226"/>
      <c r="L1686" s="226"/>
      <c r="M1686" s="226"/>
      <c r="N1686" s="226"/>
      <c r="O1686" s="226"/>
      <c r="P1686" s="226"/>
      <c r="Q1686" s="226"/>
    </row>
    <row r="1687" s="18" customFormat="1" ht="36" spans="1:17">
      <c r="A1687" s="37" t="s">
        <v>2033</v>
      </c>
      <c r="B1687" s="348">
        <v>330608025</v>
      </c>
      <c r="C1687" s="349" t="s">
        <v>2565</v>
      </c>
      <c r="D1687" s="349" t="s">
        <v>2566</v>
      </c>
      <c r="E1687" s="349" t="s">
        <v>2567</v>
      </c>
      <c r="F1687" s="350" t="s">
        <v>1754</v>
      </c>
      <c r="G1687" s="389">
        <v>709</v>
      </c>
      <c r="H1687" s="216"/>
      <c r="I1687" s="350" t="s">
        <v>24</v>
      </c>
      <c r="J1687" s="351"/>
      <c r="K1687" s="226"/>
      <c r="L1687" s="226"/>
      <c r="M1687" s="226"/>
      <c r="N1687" s="226"/>
      <c r="O1687" s="226"/>
      <c r="P1687" s="226"/>
      <c r="Q1687" s="226"/>
    </row>
    <row r="1688" s="18" customFormat="1" ht="24" spans="1:17">
      <c r="A1688" s="37" t="s">
        <v>2033</v>
      </c>
      <c r="B1688" s="348">
        <v>330608026</v>
      </c>
      <c r="C1688" s="349" t="s">
        <v>2568</v>
      </c>
      <c r="D1688" s="349" t="s">
        <v>2569</v>
      </c>
      <c r="E1688" s="349" t="s">
        <v>2555</v>
      </c>
      <c r="F1688" s="350" t="s">
        <v>1754</v>
      </c>
      <c r="G1688" s="389">
        <v>780</v>
      </c>
      <c r="H1688" s="216"/>
      <c r="I1688" s="350" t="s">
        <v>50</v>
      </c>
      <c r="J1688" s="351"/>
      <c r="K1688" s="226"/>
      <c r="L1688" s="226"/>
      <c r="M1688" s="226"/>
      <c r="N1688" s="226"/>
      <c r="O1688" s="226"/>
      <c r="P1688" s="226"/>
      <c r="Q1688" s="226"/>
    </row>
    <row r="1689" s="18" customFormat="1" ht="36" spans="1:17">
      <c r="A1689" s="37" t="s">
        <v>2033</v>
      </c>
      <c r="B1689" s="348">
        <v>330608027</v>
      </c>
      <c r="C1689" s="349" t="s">
        <v>2570</v>
      </c>
      <c r="D1689" s="349" t="s">
        <v>2571</v>
      </c>
      <c r="E1689" s="349" t="s">
        <v>2567</v>
      </c>
      <c r="F1689" s="350" t="s">
        <v>1754</v>
      </c>
      <c r="G1689" s="389">
        <v>971</v>
      </c>
      <c r="H1689" s="216"/>
      <c r="I1689" s="350" t="s">
        <v>24</v>
      </c>
      <c r="J1689" s="351"/>
      <c r="K1689" s="226"/>
      <c r="L1689" s="226"/>
      <c r="M1689" s="226"/>
      <c r="N1689" s="226"/>
      <c r="O1689" s="226"/>
      <c r="P1689" s="226"/>
      <c r="Q1689" s="226"/>
    </row>
    <row r="1690" s="18" customFormat="1" ht="24" spans="1:17">
      <c r="A1690" s="37" t="s">
        <v>2033</v>
      </c>
      <c r="B1690" s="348">
        <v>330608028</v>
      </c>
      <c r="C1690" s="349" t="s">
        <v>2572</v>
      </c>
      <c r="D1690" s="349" t="s">
        <v>2557</v>
      </c>
      <c r="E1690" s="349" t="s">
        <v>2558</v>
      </c>
      <c r="F1690" s="350" t="s">
        <v>1754</v>
      </c>
      <c r="G1690" s="389">
        <v>828</v>
      </c>
      <c r="H1690" s="216"/>
      <c r="I1690" s="350" t="s">
        <v>50</v>
      </c>
      <c r="J1690" s="351"/>
      <c r="K1690" s="226"/>
      <c r="L1690" s="226"/>
      <c r="M1690" s="226"/>
      <c r="N1690" s="226"/>
      <c r="O1690" s="226"/>
      <c r="P1690" s="226"/>
      <c r="Q1690" s="226"/>
    </row>
    <row r="1691" s="18" customFormat="1" ht="24" spans="1:17">
      <c r="A1691" s="37" t="s">
        <v>2033</v>
      </c>
      <c r="B1691" s="348">
        <v>330608029</v>
      </c>
      <c r="C1691" s="349" t="s">
        <v>2573</v>
      </c>
      <c r="D1691" s="349" t="s">
        <v>2574</v>
      </c>
      <c r="E1691" s="349"/>
      <c r="F1691" s="350" t="s">
        <v>1754</v>
      </c>
      <c r="G1691" s="350">
        <v>847</v>
      </c>
      <c r="H1691" s="216"/>
      <c r="I1691" s="350" t="s">
        <v>50</v>
      </c>
      <c r="J1691" s="351"/>
      <c r="K1691" s="226"/>
      <c r="L1691" s="226"/>
      <c r="M1691" s="226"/>
      <c r="N1691" s="226"/>
      <c r="O1691" s="226"/>
      <c r="P1691" s="226"/>
      <c r="Q1691" s="226"/>
    </row>
    <row r="1692" s="18" customFormat="1" ht="12.75" spans="1:17">
      <c r="A1692" s="129"/>
      <c r="B1692" s="190">
        <v>330609</v>
      </c>
      <c r="C1692" s="132" t="s">
        <v>2575</v>
      </c>
      <c r="D1692" s="36" t="s">
        <v>2576</v>
      </c>
      <c r="E1692" s="36"/>
      <c r="F1692" s="36"/>
      <c r="G1692" s="36"/>
      <c r="H1692" s="36"/>
      <c r="I1692" s="36"/>
      <c r="J1692" s="36"/>
      <c r="K1692" s="226"/>
      <c r="L1692" s="226"/>
      <c r="M1692" s="226"/>
      <c r="N1692" s="226"/>
      <c r="O1692" s="226"/>
      <c r="P1692" s="226"/>
      <c r="Q1692" s="226"/>
    </row>
    <row r="1693" s="18" customFormat="1" ht="48" spans="1:17">
      <c r="A1693" s="34" t="s">
        <v>2033</v>
      </c>
      <c r="B1693" s="190">
        <v>330609014</v>
      </c>
      <c r="C1693" s="36" t="s">
        <v>2577</v>
      </c>
      <c r="D1693" s="36" t="s">
        <v>2578</v>
      </c>
      <c r="E1693" s="36"/>
      <c r="F1693" s="34" t="s">
        <v>2579</v>
      </c>
      <c r="G1693" s="350">
        <v>1660</v>
      </c>
      <c r="H1693" s="216" t="s">
        <v>2580</v>
      </c>
      <c r="I1693" s="34" t="s">
        <v>24</v>
      </c>
      <c r="J1693" s="89"/>
      <c r="K1693" s="226"/>
      <c r="L1693" s="226"/>
      <c r="M1693" s="226"/>
      <c r="N1693" s="226"/>
      <c r="O1693" s="226"/>
      <c r="P1693" s="226"/>
      <c r="Q1693" s="226"/>
    </row>
    <row r="1694" s="18" customFormat="1" ht="72" spans="1:17">
      <c r="A1694" s="34" t="s">
        <v>2033</v>
      </c>
      <c r="B1694" s="190">
        <v>330609015</v>
      </c>
      <c r="C1694" s="36" t="s">
        <v>2581</v>
      </c>
      <c r="D1694" s="36" t="s">
        <v>2582</v>
      </c>
      <c r="E1694" s="36"/>
      <c r="F1694" s="34" t="s">
        <v>1571</v>
      </c>
      <c r="G1694" s="350">
        <v>7127</v>
      </c>
      <c r="H1694" s="216" t="s">
        <v>2583</v>
      </c>
      <c r="I1694" s="34" t="s">
        <v>24</v>
      </c>
      <c r="J1694" s="89"/>
      <c r="K1694" s="226"/>
      <c r="L1694" s="226"/>
      <c r="M1694" s="226"/>
      <c r="N1694" s="226"/>
      <c r="O1694" s="226"/>
      <c r="P1694" s="226"/>
      <c r="Q1694" s="226"/>
    </row>
    <row r="1695" s="18" customFormat="1" ht="60" spans="1:17">
      <c r="A1695" s="34" t="s">
        <v>51</v>
      </c>
      <c r="B1695" s="190">
        <v>330609016</v>
      </c>
      <c r="C1695" s="36" t="s">
        <v>2584</v>
      </c>
      <c r="D1695" s="36" t="s">
        <v>2585</v>
      </c>
      <c r="E1695" s="36"/>
      <c r="F1695" s="34" t="s">
        <v>2579</v>
      </c>
      <c r="G1695" s="350">
        <v>1358</v>
      </c>
      <c r="H1695" s="216" t="s">
        <v>2586</v>
      </c>
      <c r="I1695" s="34" t="s">
        <v>24</v>
      </c>
      <c r="J1695" s="89"/>
      <c r="K1695" s="226"/>
      <c r="L1695" s="226"/>
      <c r="M1695" s="226"/>
      <c r="N1695" s="226"/>
      <c r="O1695" s="226"/>
      <c r="P1695" s="226"/>
      <c r="Q1695" s="226"/>
    </row>
    <row r="1696" s="18" customFormat="1" ht="72" spans="1:17">
      <c r="A1696" s="34" t="s">
        <v>51</v>
      </c>
      <c r="B1696" s="190">
        <v>330609017</v>
      </c>
      <c r="C1696" s="36" t="s">
        <v>2587</v>
      </c>
      <c r="D1696" s="36" t="s">
        <v>2588</v>
      </c>
      <c r="E1696" s="36"/>
      <c r="F1696" s="34" t="s">
        <v>2579</v>
      </c>
      <c r="G1696" s="350">
        <v>950</v>
      </c>
      <c r="H1696" s="216" t="s">
        <v>2589</v>
      </c>
      <c r="I1696" s="34" t="s">
        <v>24</v>
      </c>
      <c r="J1696" s="89"/>
      <c r="K1696" s="226"/>
      <c r="L1696" s="226"/>
      <c r="M1696" s="226"/>
      <c r="N1696" s="226"/>
      <c r="O1696" s="226"/>
      <c r="P1696" s="226"/>
      <c r="Q1696" s="226"/>
    </row>
    <row r="1697" s="18" customFormat="1" ht="72" spans="1:17">
      <c r="A1697" s="34" t="s">
        <v>51</v>
      </c>
      <c r="B1697" s="190">
        <v>330609018</v>
      </c>
      <c r="C1697" s="36" t="s">
        <v>2590</v>
      </c>
      <c r="D1697" s="36" t="s">
        <v>2591</v>
      </c>
      <c r="E1697" s="36"/>
      <c r="F1697" s="34" t="s">
        <v>1571</v>
      </c>
      <c r="G1697" s="350">
        <v>5219</v>
      </c>
      <c r="H1697" s="216" t="s">
        <v>2592</v>
      </c>
      <c r="I1697" s="34" t="s">
        <v>24</v>
      </c>
      <c r="J1697" s="89"/>
      <c r="K1697" s="226"/>
      <c r="L1697" s="226"/>
      <c r="M1697" s="226"/>
      <c r="N1697" s="226"/>
      <c r="O1697" s="226"/>
      <c r="P1697" s="226"/>
      <c r="Q1697" s="226"/>
    </row>
    <row r="1698" s="18" customFormat="1" ht="60" spans="1:17">
      <c r="A1698" s="34" t="s">
        <v>51</v>
      </c>
      <c r="B1698" s="190">
        <v>330609019</v>
      </c>
      <c r="C1698" s="36" t="s">
        <v>2593</v>
      </c>
      <c r="D1698" s="36" t="s">
        <v>2594</v>
      </c>
      <c r="E1698" s="36"/>
      <c r="F1698" s="34" t="s">
        <v>2595</v>
      </c>
      <c r="G1698" s="350">
        <v>2850</v>
      </c>
      <c r="H1698" s="216" t="s">
        <v>2596</v>
      </c>
      <c r="I1698" s="34" t="s">
        <v>24</v>
      </c>
      <c r="J1698" s="89"/>
      <c r="K1698" s="226"/>
      <c r="L1698" s="226"/>
      <c r="M1698" s="226"/>
      <c r="N1698" s="226"/>
      <c r="O1698" s="226"/>
      <c r="P1698" s="226"/>
      <c r="Q1698" s="226"/>
    </row>
    <row r="1699" s="18" customFormat="1" ht="84" spans="1:17">
      <c r="A1699" s="34" t="s">
        <v>2033</v>
      </c>
      <c r="B1699" s="190">
        <v>330609020</v>
      </c>
      <c r="C1699" s="36" t="s">
        <v>2597</v>
      </c>
      <c r="D1699" s="36" t="s">
        <v>2598</v>
      </c>
      <c r="E1699" s="36"/>
      <c r="F1699" s="34" t="s">
        <v>2579</v>
      </c>
      <c r="G1699" s="350">
        <v>855</v>
      </c>
      <c r="H1699" s="216"/>
      <c r="I1699" s="34" t="s">
        <v>24</v>
      </c>
      <c r="J1699" s="89"/>
      <c r="K1699" s="226"/>
      <c r="L1699" s="226"/>
      <c r="M1699" s="226"/>
      <c r="N1699" s="226"/>
      <c r="O1699" s="226"/>
      <c r="P1699" s="226"/>
      <c r="Q1699" s="226"/>
    </row>
    <row r="1700" s="18" customFormat="1" ht="84" spans="1:17">
      <c r="A1700" s="34" t="s">
        <v>2033</v>
      </c>
      <c r="B1700" s="190">
        <v>330609021</v>
      </c>
      <c r="C1700" s="36" t="s">
        <v>2599</v>
      </c>
      <c r="D1700" s="36" t="s">
        <v>2600</v>
      </c>
      <c r="E1700" s="36"/>
      <c r="F1700" s="34" t="s">
        <v>2579</v>
      </c>
      <c r="G1700" s="350">
        <v>1425</v>
      </c>
      <c r="H1700" s="216"/>
      <c r="I1700" s="34" t="s">
        <v>24</v>
      </c>
      <c r="J1700" s="89"/>
      <c r="K1700" s="226"/>
      <c r="L1700" s="226"/>
      <c r="M1700" s="226"/>
      <c r="N1700" s="226"/>
      <c r="O1700" s="226"/>
      <c r="P1700" s="226"/>
      <c r="Q1700" s="226"/>
    </row>
    <row r="1701" s="18" customFormat="1" ht="96" spans="1:17">
      <c r="A1701" s="34" t="s">
        <v>2033</v>
      </c>
      <c r="B1701" s="190">
        <v>330609022</v>
      </c>
      <c r="C1701" s="36" t="s">
        <v>2601</v>
      </c>
      <c r="D1701" s="36" t="s">
        <v>2602</v>
      </c>
      <c r="E1701" s="36"/>
      <c r="F1701" s="34" t="s">
        <v>2579</v>
      </c>
      <c r="G1701" s="350">
        <v>1902</v>
      </c>
      <c r="H1701" s="216" t="s">
        <v>2603</v>
      </c>
      <c r="I1701" s="34" t="s">
        <v>24</v>
      </c>
      <c r="J1701" s="89"/>
      <c r="K1701" s="226"/>
      <c r="L1701" s="226"/>
      <c r="M1701" s="226"/>
      <c r="N1701" s="226"/>
      <c r="O1701" s="226"/>
      <c r="P1701" s="226"/>
      <c r="Q1701" s="226"/>
    </row>
    <row r="1702" s="18" customFormat="1" ht="72" spans="1:17">
      <c r="A1702" s="34" t="s">
        <v>2033</v>
      </c>
      <c r="B1702" s="190">
        <v>330609023</v>
      </c>
      <c r="C1702" s="36" t="s">
        <v>2604</v>
      </c>
      <c r="D1702" s="36" t="s">
        <v>2605</v>
      </c>
      <c r="E1702" s="36"/>
      <c r="F1702" s="34" t="s">
        <v>2579</v>
      </c>
      <c r="G1702" s="350">
        <v>665</v>
      </c>
      <c r="H1702" s="216"/>
      <c r="I1702" s="34" t="s">
        <v>24</v>
      </c>
      <c r="J1702" s="89"/>
      <c r="K1702" s="226"/>
      <c r="L1702" s="226"/>
      <c r="M1702" s="226"/>
      <c r="N1702" s="226"/>
      <c r="O1702" s="226"/>
      <c r="P1702" s="226"/>
      <c r="Q1702" s="226"/>
    </row>
    <row r="1703" s="18" customFormat="1" ht="36" spans="1:17">
      <c r="A1703" s="34" t="s">
        <v>2033</v>
      </c>
      <c r="B1703" s="190">
        <v>330609024</v>
      </c>
      <c r="C1703" s="36" t="s">
        <v>2606</v>
      </c>
      <c r="D1703" s="36" t="s">
        <v>2607</v>
      </c>
      <c r="E1703" s="36"/>
      <c r="F1703" s="34" t="s">
        <v>2579</v>
      </c>
      <c r="G1703" s="350">
        <v>475</v>
      </c>
      <c r="H1703" s="216"/>
      <c r="I1703" s="34" t="s">
        <v>24</v>
      </c>
      <c r="J1703" s="89"/>
      <c r="K1703" s="226"/>
      <c r="L1703" s="226"/>
      <c r="M1703" s="226"/>
      <c r="N1703" s="226"/>
      <c r="O1703" s="226"/>
      <c r="P1703" s="226"/>
      <c r="Q1703" s="226"/>
    </row>
    <row r="1704" s="18" customFormat="1" ht="72" spans="1:17">
      <c r="A1704" s="34" t="s">
        <v>51</v>
      </c>
      <c r="B1704" s="190">
        <v>330609025</v>
      </c>
      <c r="C1704" s="36" t="s">
        <v>2608</v>
      </c>
      <c r="D1704" s="36" t="s">
        <v>2609</v>
      </c>
      <c r="E1704" s="36"/>
      <c r="F1704" s="34" t="s">
        <v>2579</v>
      </c>
      <c r="G1704" s="350">
        <v>1045</v>
      </c>
      <c r="H1704" s="216"/>
      <c r="I1704" s="34" t="s">
        <v>24</v>
      </c>
      <c r="J1704" s="89"/>
      <c r="K1704" s="226"/>
      <c r="L1704" s="226"/>
      <c r="M1704" s="226"/>
      <c r="N1704" s="226"/>
      <c r="O1704" s="226"/>
      <c r="P1704" s="226"/>
      <c r="Q1704" s="226"/>
    </row>
    <row r="1705" s="18" customFormat="1" ht="96" spans="1:17">
      <c r="A1705" s="34" t="s">
        <v>51</v>
      </c>
      <c r="B1705" s="190">
        <v>330609026</v>
      </c>
      <c r="C1705" s="36" t="s">
        <v>2610</v>
      </c>
      <c r="D1705" s="36" t="s">
        <v>2611</v>
      </c>
      <c r="E1705" s="36"/>
      <c r="F1705" s="34" t="s">
        <v>1571</v>
      </c>
      <c r="G1705" s="350">
        <v>232</v>
      </c>
      <c r="H1705" s="216" t="s">
        <v>2612</v>
      </c>
      <c r="I1705" s="34" t="s">
        <v>24</v>
      </c>
      <c r="J1705" s="89"/>
      <c r="K1705" s="226"/>
      <c r="L1705" s="226"/>
      <c r="M1705" s="226"/>
      <c r="N1705" s="226"/>
      <c r="O1705" s="226"/>
      <c r="P1705" s="226"/>
      <c r="Q1705" s="226"/>
    </row>
    <row r="1706" s="18" customFormat="1" ht="60" spans="1:17">
      <c r="A1706" s="34" t="s">
        <v>51</v>
      </c>
      <c r="B1706" s="190">
        <v>330609027</v>
      </c>
      <c r="C1706" s="36" t="s">
        <v>2613</v>
      </c>
      <c r="D1706" s="36" t="s">
        <v>2614</v>
      </c>
      <c r="E1706" s="36"/>
      <c r="F1706" s="34" t="s">
        <v>2595</v>
      </c>
      <c r="G1706" s="350">
        <v>437</v>
      </c>
      <c r="H1706" s="216" t="s">
        <v>2615</v>
      </c>
      <c r="I1706" s="34" t="s">
        <v>24</v>
      </c>
      <c r="J1706" s="89"/>
      <c r="K1706" s="226"/>
      <c r="L1706" s="226"/>
      <c r="M1706" s="226"/>
      <c r="N1706" s="226"/>
      <c r="O1706" s="226"/>
      <c r="P1706" s="226"/>
      <c r="Q1706" s="226"/>
    </row>
    <row r="1707" s="18" customFormat="1" ht="72" spans="1:17">
      <c r="A1707" s="34" t="s">
        <v>51</v>
      </c>
      <c r="B1707" s="190">
        <v>330609028</v>
      </c>
      <c r="C1707" s="36" t="s">
        <v>2616</v>
      </c>
      <c r="D1707" s="36" t="s">
        <v>2617</v>
      </c>
      <c r="E1707" s="36"/>
      <c r="F1707" s="34" t="s">
        <v>2595</v>
      </c>
      <c r="G1707" s="350">
        <v>1282</v>
      </c>
      <c r="H1707" s="216" t="s">
        <v>2615</v>
      </c>
      <c r="I1707" s="34" t="s">
        <v>24</v>
      </c>
      <c r="J1707" s="89"/>
      <c r="K1707" s="226"/>
      <c r="L1707" s="226"/>
      <c r="M1707" s="226"/>
      <c r="N1707" s="226"/>
      <c r="O1707" s="226"/>
      <c r="P1707" s="226"/>
      <c r="Q1707" s="226"/>
    </row>
    <row r="1708" s="18" customFormat="1" ht="12.75" spans="1:17">
      <c r="A1708" s="37"/>
      <c r="B1708" s="348">
        <v>330610</v>
      </c>
      <c r="C1708" s="349" t="s">
        <v>2618</v>
      </c>
      <c r="D1708" s="349"/>
      <c r="E1708" s="349"/>
      <c r="F1708" s="350"/>
      <c r="G1708" s="350"/>
      <c r="H1708" s="216"/>
      <c r="I1708" s="350" t="s">
        <v>41</v>
      </c>
      <c r="J1708" s="351"/>
      <c r="K1708" s="226"/>
      <c r="L1708" s="226"/>
      <c r="M1708" s="226"/>
      <c r="N1708" s="226"/>
      <c r="O1708" s="226"/>
      <c r="P1708" s="226"/>
      <c r="Q1708" s="226"/>
    </row>
    <row r="1709" s="18" customFormat="1" ht="12.75" spans="1:17">
      <c r="A1709" s="37" t="s">
        <v>2033</v>
      </c>
      <c r="B1709" s="348">
        <v>330610005</v>
      </c>
      <c r="C1709" s="349" t="s">
        <v>2619</v>
      </c>
      <c r="D1709" s="349" t="s">
        <v>2620</v>
      </c>
      <c r="E1709" s="349"/>
      <c r="F1709" s="350" t="s">
        <v>49</v>
      </c>
      <c r="G1709" s="350">
        <v>754.8</v>
      </c>
      <c r="H1709" s="216"/>
      <c r="I1709" s="350" t="s">
        <v>50</v>
      </c>
      <c r="J1709" s="351"/>
      <c r="K1709" s="226"/>
      <c r="L1709" s="226"/>
      <c r="M1709" s="226"/>
      <c r="N1709" s="226"/>
      <c r="O1709" s="226"/>
      <c r="P1709" s="226"/>
      <c r="Q1709" s="226"/>
    </row>
    <row r="1710" s="18" customFormat="1" ht="12.75" spans="1:17">
      <c r="A1710" s="37"/>
      <c r="B1710" s="348">
        <v>330611</v>
      </c>
      <c r="C1710" s="349" t="s">
        <v>2621</v>
      </c>
      <c r="D1710" s="349"/>
      <c r="E1710" s="349"/>
      <c r="F1710" s="350"/>
      <c r="G1710" s="350"/>
      <c r="H1710" s="216"/>
      <c r="I1710" s="350" t="s">
        <v>41</v>
      </c>
      <c r="J1710" s="351"/>
      <c r="K1710" s="226"/>
      <c r="L1710" s="226"/>
      <c r="M1710" s="226"/>
      <c r="N1710" s="226"/>
      <c r="O1710" s="226"/>
      <c r="P1710" s="226"/>
      <c r="Q1710" s="226"/>
    </row>
    <row r="1711" s="18" customFormat="1" ht="24" spans="1:17">
      <c r="A1711" s="37" t="s">
        <v>2033</v>
      </c>
      <c r="B1711" s="348">
        <v>330611007</v>
      </c>
      <c r="C1711" s="349" t="s">
        <v>2622</v>
      </c>
      <c r="D1711" s="349"/>
      <c r="E1711" s="349"/>
      <c r="F1711" s="350" t="s">
        <v>49</v>
      </c>
      <c r="G1711" s="389">
        <v>1411</v>
      </c>
      <c r="H1711" s="216"/>
      <c r="I1711" s="350" t="s">
        <v>50</v>
      </c>
      <c r="J1711" s="351"/>
      <c r="K1711" s="226"/>
      <c r="L1711" s="226"/>
      <c r="M1711" s="226"/>
      <c r="N1711" s="226"/>
      <c r="O1711" s="226"/>
      <c r="P1711" s="226"/>
      <c r="Q1711" s="226"/>
    </row>
    <row r="1712" s="18" customFormat="1" ht="12.75" spans="1:17">
      <c r="A1712" s="37" t="s">
        <v>2033</v>
      </c>
      <c r="B1712" s="348">
        <v>330611009</v>
      </c>
      <c r="C1712" s="349" t="s">
        <v>2623</v>
      </c>
      <c r="D1712" s="349"/>
      <c r="E1712" s="349"/>
      <c r="F1712" s="350" t="s">
        <v>49</v>
      </c>
      <c r="G1712" s="350">
        <v>1443</v>
      </c>
      <c r="H1712" s="216"/>
      <c r="I1712" s="350" t="s">
        <v>50</v>
      </c>
      <c r="J1712" s="351"/>
      <c r="K1712" s="226"/>
      <c r="L1712" s="226"/>
      <c r="M1712" s="226"/>
      <c r="N1712" s="226"/>
      <c r="O1712" s="226"/>
      <c r="P1712" s="226"/>
      <c r="Q1712" s="226"/>
    </row>
    <row r="1713" s="18" customFormat="1" ht="12.75" spans="1:17">
      <c r="A1713" s="37"/>
      <c r="B1713" s="348">
        <v>3307</v>
      </c>
      <c r="C1713" s="349" t="s">
        <v>2624</v>
      </c>
      <c r="D1713" s="349"/>
      <c r="E1713" s="349"/>
      <c r="F1713" s="350"/>
      <c r="G1713" s="350"/>
      <c r="H1713" s="216"/>
      <c r="I1713" s="350" t="s">
        <v>41</v>
      </c>
      <c r="J1713" s="351"/>
      <c r="K1713" s="226"/>
      <c r="L1713" s="226"/>
      <c r="M1713" s="226"/>
      <c r="N1713" s="226"/>
      <c r="O1713" s="226"/>
      <c r="P1713" s="226"/>
      <c r="Q1713" s="226"/>
    </row>
    <row r="1714" s="18" customFormat="1" ht="12.75" spans="1:17">
      <c r="A1714" s="37"/>
      <c r="B1714" s="348">
        <v>330701</v>
      </c>
      <c r="C1714" s="349" t="s">
        <v>2625</v>
      </c>
      <c r="D1714" s="349"/>
      <c r="E1714" s="349"/>
      <c r="F1714" s="350"/>
      <c r="G1714" s="350"/>
      <c r="H1714" s="216"/>
      <c r="I1714" s="350" t="s">
        <v>41</v>
      </c>
      <c r="J1714" s="351"/>
      <c r="K1714" s="226"/>
      <c r="L1714" s="226"/>
      <c r="M1714" s="226"/>
      <c r="N1714" s="226"/>
      <c r="O1714" s="226"/>
      <c r="P1714" s="226"/>
      <c r="Q1714" s="226"/>
    </row>
    <row r="1715" s="18" customFormat="1" ht="12.75" spans="1:17">
      <c r="A1715" s="37" t="s">
        <v>2033</v>
      </c>
      <c r="B1715" s="348" t="s">
        <v>2626</v>
      </c>
      <c r="C1715" s="349" t="s">
        <v>2627</v>
      </c>
      <c r="D1715" s="349"/>
      <c r="E1715" s="349"/>
      <c r="F1715" s="350" t="s">
        <v>49</v>
      </c>
      <c r="G1715" s="350">
        <v>135</v>
      </c>
      <c r="H1715" s="216"/>
      <c r="I1715" s="350" t="s">
        <v>50</v>
      </c>
      <c r="J1715" s="351"/>
      <c r="K1715" s="226"/>
      <c r="L1715" s="226"/>
      <c r="M1715" s="226"/>
      <c r="N1715" s="226"/>
      <c r="O1715" s="226"/>
      <c r="P1715" s="226"/>
      <c r="Q1715" s="226"/>
    </row>
    <row r="1716" s="18" customFormat="1" ht="12.75" spans="1:17">
      <c r="A1716" s="37"/>
      <c r="B1716" s="348">
        <v>330702</v>
      </c>
      <c r="C1716" s="349" t="s">
        <v>2628</v>
      </c>
      <c r="D1716" s="349"/>
      <c r="E1716" s="349"/>
      <c r="F1716" s="350"/>
      <c r="G1716" s="350"/>
      <c r="H1716" s="216" t="s">
        <v>2629</v>
      </c>
      <c r="I1716" s="350" t="s">
        <v>41</v>
      </c>
      <c r="J1716" s="351"/>
      <c r="K1716" s="226"/>
      <c r="L1716" s="226"/>
      <c r="M1716" s="226"/>
      <c r="N1716" s="226"/>
      <c r="O1716" s="226"/>
      <c r="P1716" s="226"/>
      <c r="Q1716" s="226"/>
    </row>
    <row r="1717" s="18" customFormat="1" ht="84" spans="1:17">
      <c r="A1717" s="34" t="s">
        <v>2033</v>
      </c>
      <c r="B1717" s="357">
        <v>330702012</v>
      </c>
      <c r="C1717" s="386" t="s">
        <v>2630</v>
      </c>
      <c r="D1717" s="387" t="s">
        <v>2631</v>
      </c>
      <c r="E1717" s="386" t="s">
        <v>41</v>
      </c>
      <c r="F1717" s="357" t="s">
        <v>49</v>
      </c>
      <c r="G1717" s="350">
        <v>4080</v>
      </c>
      <c r="H1717" s="216" t="s">
        <v>41</v>
      </c>
      <c r="I1717" s="34" t="s">
        <v>24</v>
      </c>
      <c r="J1717" s="34"/>
      <c r="K1717" s="226"/>
      <c r="L1717" s="226"/>
      <c r="M1717" s="226"/>
      <c r="N1717" s="226"/>
      <c r="O1717" s="226"/>
      <c r="P1717" s="226"/>
      <c r="Q1717" s="226"/>
    </row>
    <row r="1718" s="18" customFormat="1" ht="12.75" spans="1:17">
      <c r="A1718" s="37" t="s">
        <v>2033</v>
      </c>
      <c r="B1718" s="348">
        <v>330702013</v>
      </c>
      <c r="C1718" s="349" t="s">
        <v>2632</v>
      </c>
      <c r="D1718" s="349"/>
      <c r="E1718" s="349"/>
      <c r="F1718" s="350" t="s">
        <v>49</v>
      </c>
      <c r="G1718" s="389">
        <v>3142</v>
      </c>
      <c r="H1718" s="216"/>
      <c r="I1718" s="350" t="s">
        <v>24</v>
      </c>
      <c r="J1718" s="351"/>
      <c r="K1718" s="226"/>
      <c r="L1718" s="226"/>
      <c r="M1718" s="226"/>
      <c r="N1718" s="226"/>
      <c r="O1718" s="226"/>
      <c r="P1718" s="226"/>
      <c r="Q1718" s="226"/>
    </row>
    <row r="1719" s="18" customFormat="1" ht="48" spans="1:17">
      <c r="A1719" s="34" t="s">
        <v>2033</v>
      </c>
      <c r="B1719" s="357">
        <v>330702014</v>
      </c>
      <c r="C1719" s="223" t="s">
        <v>2633</v>
      </c>
      <c r="D1719" s="370" t="s">
        <v>2634</v>
      </c>
      <c r="E1719" s="223"/>
      <c r="F1719" s="69" t="s">
        <v>49</v>
      </c>
      <c r="G1719" s="348">
        <v>928</v>
      </c>
      <c r="H1719" s="216" t="s">
        <v>2635</v>
      </c>
      <c r="I1719" s="34" t="s">
        <v>24</v>
      </c>
      <c r="J1719" s="34"/>
      <c r="K1719" s="226"/>
      <c r="L1719" s="226"/>
      <c r="M1719" s="226"/>
      <c r="N1719" s="226"/>
      <c r="O1719" s="226"/>
      <c r="P1719" s="226"/>
      <c r="Q1719" s="226"/>
    </row>
    <row r="1720" s="18" customFormat="1" ht="24" spans="1:17">
      <c r="A1720" s="37"/>
      <c r="B1720" s="348">
        <v>330703</v>
      </c>
      <c r="C1720" s="349" t="s">
        <v>2636</v>
      </c>
      <c r="D1720" s="349"/>
      <c r="E1720" s="349"/>
      <c r="F1720" s="350"/>
      <c r="G1720" s="350"/>
      <c r="H1720" s="216"/>
      <c r="I1720" s="350" t="s">
        <v>41</v>
      </c>
      <c r="J1720" s="351"/>
      <c r="K1720" s="226"/>
      <c r="L1720" s="226"/>
      <c r="M1720" s="226"/>
      <c r="N1720" s="226"/>
      <c r="O1720" s="226"/>
      <c r="P1720" s="226"/>
      <c r="Q1720" s="226"/>
    </row>
    <row r="1721" s="18" customFormat="1" ht="12.75" spans="1:17">
      <c r="A1721" s="37" t="s">
        <v>2033</v>
      </c>
      <c r="B1721" s="348">
        <v>330703001</v>
      </c>
      <c r="C1721" s="349" t="s">
        <v>2637</v>
      </c>
      <c r="D1721" s="349" t="s">
        <v>2638</v>
      </c>
      <c r="E1721" s="349"/>
      <c r="F1721" s="350" t="s">
        <v>49</v>
      </c>
      <c r="G1721" s="350">
        <v>1398.6</v>
      </c>
      <c r="H1721" s="216"/>
      <c r="I1721" s="350" t="s">
        <v>34</v>
      </c>
      <c r="J1721" s="351" t="s">
        <v>88</v>
      </c>
      <c r="K1721" s="226"/>
      <c r="L1721" s="226"/>
      <c r="M1721" s="226"/>
      <c r="N1721" s="226"/>
      <c r="O1721" s="226"/>
      <c r="P1721" s="226"/>
      <c r="Q1721" s="226"/>
    </row>
    <row r="1722" s="18" customFormat="1" ht="24" spans="1:17">
      <c r="A1722" s="37" t="s">
        <v>2033</v>
      </c>
      <c r="B1722" s="348">
        <v>330703017</v>
      </c>
      <c r="C1722" s="349" t="s">
        <v>2639</v>
      </c>
      <c r="D1722" s="349" t="s">
        <v>2640</v>
      </c>
      <c r="E1722" s="349"/>
      <c r="F1722" s="350" t="s">
        <v>49</v>
      </c>
      <c r="G1722" s="350">
        <v>396</v>
      </c>
      <c r="H1722" s="216"/>
      <c r="I1722" s="350" t="s">
        <v>50</v>
      </c>
      <c r="J1722" s="351"/>
      <c r="K1722" s="226"/>
      <c r="L1722" s="226"/>
      <c r="M1722" s="226"/>
      <c r="N1722" s="226"/>
      <c r="O1722" s="226"/>
      <c r="P1722" s="226"/>
      <c r="Q1722" s="226"/>
    </row>
    <row r="1723" s="18" customFormat="1" ht="12.75" spans="1:17">
      <c r="A1723" s="352"/>
      <c r="B1723" s="190">
        <v>3308</v>
      </c>
      <c r="C1723" s="36" t="s">
        <v>2641</v>
      </c>
      <c r="D1723" s="89"/>
      <c r="E1723" s="36" t="s">
        <v>2642</v>
      </c>
      <c r="F1723" s="34"/>
      <c r="G1723" s="350"/>
      <c r="H1723" s="216" t="s">
        <v>41</v>
      </c>
      <c r="I1723" s="34" t="s">
        <v>41</v>
      </c>
      <c r="J1723" s="34"/>
      <c r="K1723" s="226"/>
      <c r="L1723" s="226"/>
      <c r="M1723" s="226"/>
      <c r="N1723" s="226"/>
      <c r="O1723" s="226"/>
      <c r="P1723" s="226"/>
      <c r="Q1723" s="226"/>
    </row>
    <row r="1724" s="18" customFormat="1" ht="36" spans="1:17">
      <c r="A1724" s="37"/>
      <c r="B1724" s="348">
        <v>330801</v>
      </c>
      <c r="C1724" s="349" t="s">
        <v>2643</v>
      </c>
      <c r="D1724" s="349"/>
      <c r="E1724" s="349" t="s">
        <v>2644</v>
      </c>
      <c r="F1724" s="350"/>
      <c r="G1724" s="350"/>
      <c r="H1724" s="216"/>
      <c r="I1724" s="350" t="s">
        <v>41</v>
      </c>
      <c r="J1724" s="351"/>
      <c r="K1724" s="226"/>
      <c r="L1724" s="226"/>
      <c r="M1724" s="226"/>
      <c r="N1724" s="226"/>
      <c r="O1724" s="226"/>
      <c r="P1724" s="226"/>
      <c r="Q1724" s="226"/>
    </row>
    <row r="1725" s="18" customFormat="1" ht="48" spans="1:17">
      <c r="A1725" s="37"/>
      <c r="B1725" s="348">
        <v>330802</v>
      </c>
      <c r="C1725" s="349" t="s">
        <v>2645</v>
      </c>
      <c r="D1725" s="349"/>
      <c r="E1725" s="349" t="s">
        <v>2646</v>
      </c>
      <c r="F1725" s="350"/>
      <c r="G1725" s="350"/>
      <c r="H1725" s="216"/>
      <c r="I1725" s="350" t="s">
        <v>41</v>
      </c>
      <c r="J1725" s="351"/>
      <c r="K1725" s="226"/>
      <c r="L1725" s="226"/>
      <c r="M1725" s="226"/>
      <c r="N1725" s="226"/>
      <c r="O1725" s="226"/>
      <c r="P1725" s="226"/>
      <c r="Q1725" s="226"/>
    </row>
    <row r="1726" s="325" customFormat="1" ht="72" spans="1:17">
      <c r="A1726" s="34" t="s">
        <v>2033</v>
      </c>
      <c r="B1726" s="190">
        <v>330802050</v>
      </c>
      <c r="C1726" s="36" t="s">
        <v>2647</v>
      </c>
      <c r="D1726" s="36" t="s">
        <v>2648</v>
      </c>
      <c r="E1726" s="36" t="s">
        <v>2649</v>
      </c>
      <c r="F1726" s="34" t="s">
        <v>49</v>
      </c>
      <c r="G1726" s="350">
        <v>3760</v>
      </c>
      <c r="H1726" s="216"/>
      <c r="I1726" s="34" t="s">
        <v>34</v>
      </c>
      <c r="J1726" s="34"/>
      <c r="K1726" s="226"/>
      <c r="L1726" s="226"/>
      <c r="M1726" s="226"/>
      <c r="N1726" s="226"/>
      <c r="O1726" s="226"/>
      <c r="P1726" s="89"/>
      <c r="Q1726" s="89"/>
    </row>
    <row r="1727" s="330" customFormat="1" ht="60" spans="1:17">
      <c r="A1727" s="34" t="s">
        <v>2033</v>
      </c>
      <c r="B1727" s="190" t="s">
        <v>2650</v>
      </c>
      <c r="C1727" s="36" t="s">
        <v>2651</v>
      </c>
      <c r="D1727" s="36" t="s">
        <v>2652</v>
      </c>
      <c r="E1727" s="36"/>
      <c r="F1727" s="34" t="s">
        <v>49</v>
      </c>
      <c r="G1727" s="350">
        <v>3400</v>
      </c>
      <c r="H1727" s="216"/>
      <c r="I1727" s="34" t="s">
        <v>34</v>
      </c>
      <c r="J1727" s="34"/>
      <c r="K1727" s="36"/>
      <c r="L1727" s="36"/>
      <c r="M1727" s="36"/>
      <c r="N1727" s="36"/>
      <c r="O1727" s="36"/>
      <c r="P1727" s="36"/>
      <c r="Q1727" s="36"/>
    </row>
    <row r="1728" s="18" customFormat="1" ht="12.75" spans="1:17">
      <c r="A1728" s="37"/>
      <c r="B1728" s="348">
        <v>330803</v>
      </c>
      <c r="C1728" s="349" t="s">
        <v>2653</v>
      </c>
      <c r="D1728" s="349"/>
      <c r="E1728" s="349"/>
      <c r="F1728" s="350"/>
      <c r="G1728" s="350"/>
      <c r="H1728" s="216"/>
      <c r="I1728" s="350" t="s">
        <v>41</v>
      </c>
      <c r="J1728" s="351"/>
      <c r="K1728" s="226"/>
      <c r="L1728" s="226"/>
      <c r="M1728" s="226"/>
      <c r="N1728" s="226"/>
      <c r="O1728" s="226"/>
      <c r="P1728" s="226"/>
      <c r="Q1728" s="226"/>
    </row>
    <row r="1729" s="18" customFormat="1" ht="84" spans="1:17">
      <c r="A1729" s="34" t="s">
        <v>2033</v>
      </c>
      <c r="B1729" s="357">
        <v>330803020</v>
      </c>
      <c r="C1729" s="386" t="s">
        <v>2654</v>
      </c>
      <c r="D1729" s="387" t="s">
        <v>2655</v>
      </c>
      <c r="E1729" s="386" t="s">
        <v>41</v>
      </c>
      <c r="F1729" s="357" t="s">
        <v>49</v>
      </c>
      <c r="G1729" s="350">
        <v>12240</v>
      </c>
      <c r="H1729" s="216" t="s">
        <v>41</v>
      </c>
      <c r="I1729" s="34" t="s">
        <v>24</v>
      </c>
      <c r="J1729" s="34"/>
      <c r="K1729" s="226"/>
      <c r="L1729" s="226"/>
      <c r="M1729" s="226"/>
      <c r="N1729" s="226"/>
      <c r="O1729" s="226"/>
      <c r="P1729" s="226"/>
      <c r="Q1729" s="226"/>
    </row>
    <row r="1730" s="18" customFormat="1" ht="12.75" spans="1:17">
      <c r="A1730" s="37" t="s">
        <v>2033</v>
      </c>
      <c r="B1730" s="348">
        <v>330803028</v>
      </c>
      <c r="C1730" s="349" t="s">
        <v>2656</v>
      </c>
      <c r="D1730" s="349" t="s">
        <v>2657</v>
      </c>
      <c r="E1730" s="349"/>
      <c r="F1730" s="350" t="s">
        <v>49</v>
      </c>
      <c r="G1730" s="350">
        <v>856</v>
      </c>
      <c r="H1730" s="216"/>
      <c r="I1730" s="350" t="s">
        <v>50</v>
      </c>
      <c r="J1730" s="351"/>
      <c r="K1730" s="226"/>
      <c r="L1730" s="226"/>
      <c r="M1730" s="226"/>
      <c r="N1730" s="226"/>
      <c r="O1730" s="226"/>
      <c r="P1730" s="226"/>
      <c r="Q1730" s="226"/>
    </row>
    <row r="1731" s="18" customFormat="1" ht="24" spans="1:17">
      <c r="A1731" s="37" t="s">
        <v>2033</v>
      </c>
      <c r="B1731" s="348">
        <v>330803029</v>
      </c>
      <c r="C1731" s="349" t="s">
        <v>2658</v>
      </c>
      <c r="D1731" s="349" t="s">
        <v>2659</v>
      </c>
      <c r="E1731" s="349"/>
      <c r="F1731" s="350" t="s">
        <v>49</v>
      </c>
      <c r="G1731" s="389">
        <v>490</v>
      </c>
      <c r="H1731" s="216"/>
      <c r="I1731" s="350" t="s">
        <v>50</v>
      </c>
      <c r="J1731" s="351"/>
      <c r="K1731" s="226"/>
      <c r="L1731" s="226"/>
      <c r="M1731" s="226"/>
      <c r="N1731" s="226"/>
      <c r="O1731" s="226"/>
      <c r="P1731" s="226"/>
      <c r="Q1731" s="226"/>
    </row>
    <row r="1732" s="18" customFormat="1" ht="12.75" spans="1:17">
      <c r="A1732" s="37" t="s">
        <v>2033</v>
      </c>
      <c r="B1732" s="348">
        <v>330803030</v>
      </c>
      <c r="C1732" s="349" t="s">
        <v>2660</v>
      </c>
      <c r="D1732" s="349"/>
      <c r="E1732" s="349" t="s">
        <v>2649</v>
      </c>
      <c r="F1732" s="350" t="s">
        <v>2661</v>
      </c>
      <c r="G1732" s="389">
        <v>776</v>
      </c>
      <c r="H1732" s="216"/>
      <c r="I1732" s="350" t="s">
        <v>50</v>
      </c>
      <c r="J1732" s="351"/>
      <c r="K1732" s="226"/>
      <c r="L1732" s="226"/>
      <c r="M1732" s="226"/>
      <c r="N1732" s="226"/>
      <c r="O1732" s="226"/>
      <c r="P1732" s="226"/>
      <c r="Q1732" s="226"/>
    </row>
    <row r="1733" s="18" customFormat="1" ht="36" spans="1:17">
      <c r="A1733" s="37"/>
      <c r="B1733" s="348">
        <v>330804</v>
      </c>
      <c r="C1733" s="349" t="s">
        <v>2662</v>
      </c>
      <c r="D1733" s="349"/>
      <c r="E1733" s="349" t="s">
        <v>2663</v>
      </c>
      <c r="F1733" s="350"/>
      <c r="G1733" s="350"/>
      <c r="H1733" s="216"/>
      <c r="I1733" s="350" t="s">
        <v>41</v>
      </c>
      <c r="J1733" s="351"/>
      <c r="K1733" s="226"/>
      <c r="L1733" s="226"/>
      <c r="M1733" s="226"/>
      <c r="N1733" s="226"/>
      <c r="O1733" s="226"/>
      <c r="P1733" s="226"/>
      <c r="Q1733" s="226"/>
    </row>
    <row r="1734" s="18" customFormat="1" ht="12.75" spans="1:17">
      <c r="A1734" s="37" t="s">
        <v>2033</v>
      </c>
      <c r="B1734" s="348">
        <v>330804001</v>
      </c>
      <c r="C1734" s="349" t="s">
        <v>2664</v>
      </c>
      <c r="D1734" s="349" t="s">
        <v>2665</v>
      </c>
      <c r="E1734" s="349"/>
      <c r="F1734" s="350" t="s">
        <v>49</v>
      </c>
      <c r="G1734" s="389">
        <v>1528</v>
      </c>
      <c r="H1734" s="216"/>
      <c r="I1734" s="350" t="s">
        <v>50</v>
      </c>
      <c r="J1734" s="351"/>
      <c r="K1734" s="226"/>
      <c r="L1734" s="226"/>
      <c r="M1734" s="226"/>
      <c r="N1734" s="226"/>
      <c r="O1734" s="226"/>
      <c r="P1734" s="226"/>
      <c r="Q1734" s="226"/>
    </row>
    <row r="1735" s="18" customFormat="1" ht="24" spans="1:17">
      <c r="A1735" s="37" t="s">
        <v>2033</v>
      </c>
      <c r="B1735" s="348">
        <v>330804002</v>
      </c>
      <c r="C1735" s="349" t="s">
        <v>2666</v>
      </c>
      <c r="D1735" s="349" t="s">
        <v>2667</v>
      </c>
      <c r="E1735" s="349" t="s">
        <v>2668</v>
      </c>
      <c r="F1735" s="350" t="s">
        <v>49</v>
      </c>
      <c r="G1735" s="389">
        <v>1152</v>
      </c>
      <c r="H1735" s="216"/>
      <c r="I1735" s="350" t="s">
        <v>50</v>
      </c>
      <c r="J1735" s="351"/>
      <c r="K1735" s="226"/>
      <c r="L1735" s="226"/>
      <c r="M1735" s="226"/>
      <c r="N1735" s="226"/>
      <c r="O1735" s="226"/>
      <c r="P1735" s="226"/>
      <c r="Q1735" s="226"/>
    </row>
    <row r="1736" s="18" customFormat="1" ht="12.75" spans="1:17">
      <c r="A1736" s="37" t="s">
        <v>2033</v>
      </c>
      <c r="B1736" s="348">
        <v>330804003</v>
      </c>
      <c r="C1736" s="349" t="s">
        <v>2669</v>
      </c>
      <c r="D1736" s="349" t="s">
        <v>2670</v>
      </c>
      <c r="E1736" s="349"/>
      <c r="F1736" s="350" t="s">
        <v>49</v>
      </c>
      <c r="G1736" s="389">
        <v>1116</v>
      </c>
      <c r="H1736" s="216"/>
      <c r="I1736" s="350" t="s">
        <v>50</v>
      </c>
      <c r="J1736" s="351"/>
      <c r="K1736" s="226"/>
      <c r="L1736" s="226"/>
      <c r="M1736" s="226"/>
      <c r="N1736" s="226"/>
      <c r="O1736" s="226"/>
      <c r="P1736" s="226"/>
      <c r="Q1736" s="226"/>
    </row>
    <row r="1737" s="18" customFormat="1" ht="24" spans="1:17">
      <c r="A1737" s="37" t="s">
        <v>2033</v>
      </c>
      <c r="B1737" s="348">
        <v>330804004</v>
      </c>
      <c r="C1737" s="349" t="s">
        <v>2671</v>
      </c>
      <c r="D1737" s="349"/>
      <c r="E1737" s="349"/>
      <c r="F1737" s="350" t="s">
        <v>49</v>
      </c>
      <c r="G1737" s="389">
        <v>1199</v>
      </c>
      <c r="H1737" s="216"/>
      <c r="I1737" s="350" t="s">
        <v>50</v>
      </c>
      <c r="J1737" s="351"/>
      <c r="K1737" s="226"/>
      <c r="L1737" s="226"/>
      <c r="M1737" s="226"/>
      <c r="N1737" s="226"/>
      <c r="O1737" s="226"/>
      <c r="P1737" s="226"/>
      <c r="Q1737" s="226"/>
    </row>
    <row r="1738" s="18" customFormat="1" ht="36" spans="1:17">
      <c r="A1738" s="37" t="s">
        <v>2033</v>
      </c>
      <c r="B1738" s="348">
        <v>330804005</v>
      </c>
      <c r="C1738" s="349" t="s">
        <v>2672</v>
      </c>
      <c r="D1738" s="349" t="s">
        <v>2673</v>
      </c>
      <c r="E1738" s="349"/>
      <c r="F1738" s="350" t="s">
        <v>49</v>
      </c>
      <c r="G1738" s="389">
        <v>2145</v>
      </c>
      <c r="H1738" s="216"/>
      <c r="I1738" s="350" t="s">
        <v>50</v>
      </c>
      <c r="J1738" s="351"/>
      <c r="K1738" s="226"/>
      <c r="L1738" s="226"/>
      <c r="M1738" s="226"/>
      <c r="N1738" s="226"/>
      <c r="O1738" s="226"/>
      <c r="P1738" s="226"/>
      <c r="Q1738" s="226"/>
    </row>
    <row r="1739" s="18" customFormat="1" ht="24" spans="1:17">
      <c r="A1739" s="37" t="s">
        <v>2033</v>
      </c>
      <c r="B1739" s="348">
        <v>330804006</v>
      </c>
      <c r="C1739" s="349" t="s">
        <v>2674</v>
      </c>
      <c r="D1739" s="349"/>
      <c r="E1739" s="349"/>
      <c r="F1739" s="350" t="s">
        <v>49</v>
      </c>
      <c r="G1739" s="389">
        <v>2306</v>
      </c>
      <c r="H1739" s="216"/>
      <c r="I1739" s="350" t="s">
        <v>50</v>
      </c>
      <c r="J1739" s="351"/>
      <c r="K1739" s="226"/>
      <c r="L1739" s="226"/>
      <c r="M1739" s="226"/>
      <c r="N1739" s="226"/>
      <c r="O1739" s="226"/>
      <c r="P1739" s="226"/>
      <c r="Q1739" s="226"/>
    </row>
    <row r="1740" s="18" customFormat="1" ht="24" spans="1:17">
      <c r="A1740" s="37" t="s">
        <v>2033</v>
      </c>
      <c r="B1740" s="348">
        <v>330804007</v>
      </c>
      <c r="C1740" s="349" t="s">
        <v>2675</v>
      </c>
      <c r="D1740" s="349" t="s">
        <v>2676</v>
      </c>
      <c r="E1740" s="349"/>
      <c r="F1740" s="350" t="s">
        <v>49</v>
      </c>
      <c r="G1740" s="389">
        <v>2570</v>
      </c>
      <c r="H1740" s="216"/>
      <c r="I1740" s="350" t="s">
        <v>50</v>
      </c>
      <c r="J1740" s="351"/>
      <c r="K1740" s="226"/>
      <c r="L1740" s="226"/>
      <c r="M1740" s="226"/>
      <c r="N1740" s="226"/>
      <c r="O1740" s="226"/>
      <c r="P1740" s="226"/>
      <c r="Q1740" s="226"/>
    </row>
    <row r="1741" s="18" customFormat="1" ht="84" spans="1:17">
      <c r="A1741" s="34" t="s">
        <v>2033</v>
      </c>
      <c r="B1741" s="357">
        <v>330804008</v>
      </c>
      <c r="C1741" s="223" t="s">
        <v>2677</v>
      </c>
      <c r="D1741" s="89" t="s">
        <v>2678</v>
      </c>
      <c r="E1741" s="36"/>
      <c r="F1741" s="34" t="s">
        <v>49</v>
      </c>
      <c r="G1741" s="348">
        <v>3763</v>
      </c>
      <c r="H1741" s="216" t="s">
        <v>41</v>
      </c>
      <c r="I1741" s="34" t="s">
        <v>50</v>
      </c>
      <c r="J1741" s="34"/>
      <c r="K1741" s="226"/>
      <c r="L1741" s="226"/>
      <c r="M1741" s="226"/>
      <c r="N1741" s="226"/>
      <c r="O1741" s="226"/>
      <c r="P1741" s="226"/>
      <c r="Q1741" s="226"/>
    </row>
    <row r="1742" s="18" customFormat="1" ht="36" spans="1:17">
      <c r="A1742" s="37" t="s">
        <v>2033</v>
      </c>
      <c r="B1742" s="348">
        <v>330804009</v>
      </c>
      <c r="C1742" s="349" t="s">
        <v>2679</v>
      </c>
      <c r="D1742" s="349" t="s">
        <v>2680</v>
      </c>
      <c r="E1742" s="349"/>
      <c r="F1742" s="350" t="s">
        <v>49</v>
      </c>
      <c r="G1742" s="389">
        <v>3998</v>
      </c>
      <c r="H1742" s="216"/>
      <c r="I1742" s="350" t="s">
        <v>34</v>
      </c>
      <c r="J1742" s="351"/>
      <c r="K1742" s="226"/>
      <c r="L1742" s="226"/>
      <c r="M1742" s="226"/>
      <c r="N1742" s="226"/>
      <c r="O1742" s="226"/>
      <c r="P1742" s="226"/>
      <c r="Q1742" s="226"/>
    </row>
    <row r="1743" s="18" customFormat="1" ht="24" spans="1:17">
      <c r="A1743" s="37" t="s">
        <v>2033</v>
      </c>
      <c r="B1743" s="348">
        <v>330804010</v>
      </c>
      <c r="C1743" s="349" t="s">
        <v>2681</v>
      </c>
      <c r="D1743" s="349" t="s">
        <v>2682</v>
      </c>
      <c r="E1743" s="349" t="s">
        <v>2649</v>
      </c>
      <c r="F1743" s="350" t="s">
        <v>49</v>
      </c>
      <c r="G1743" s="389">
        <v>4276</v>
      </c>
      <c r="H1743" s="216"/>
      <c r="I1743" s="350" t="s">
        <v>50</v>
      </c>
      <c r="J1743" s="351"/>
      <c r="K1743" s="226"/>
      <c r="L1743" s="226"/>
      <c r="M1743" s="226"/>
      <c r="N1743" s="226"/>
      <c r="O1743" s="226"/>
      <c r="P1743" s="226"/>
      <c r="Q1743" s="226"/>
    </row>
    <row r="1744" s="18" customFormat="1" ht="36" spans="1:17">
      <c r="A1744" s="37" t="s">
        <v>2033</v>
      </c>
      <c r="B1744" s="348">
        <v>330804011</v>
      </c>
      <c r="C1744" s="349" t="s">
        <v>2683</v>
      </c>
      <c r="D1744" s="349" t="s">
        <v>2684</v>
      </c>
      <c r="E1744" s="349"/>
      <c r="F1744" s="350" t="s">
        <v>49</v>
      </c>
      <c r="G1744" s="350">
        <v>2331</v>
      </c>
      <c r="H1744" s="216"/>
      <c r="I1744" s="350" t="s">
        <v>50</v>
      </c>
      <c r="J1744" s="351"/>
      <c r="K1744" s="226"/>
      <c r="L1744" s="226"/>
      <c r="M1744" s="226"/>
      <c r="N1744" s="226"/>
      <c r="O1744" s="226"/>
      <c r="P1744" s="226"/>
      <c r="Q1744" s="226"/>
    </row>
    <row r="1745" s="18" customFormat="1" ht="24" spans="1:17">
      <c r="A1745" s="37" t="s">
        <v>2033</v>
      </c>
      <c r="B1745" s="348">
        <v>330804012</v>
      </c>
      <c r="C1745" s="349" t="s">
        <v>2685</v>
      </c>
      <c r="D1745" s="349" t="s">
        <v>2686</v>
      </c>
      <c r="E1745" s="349"/>
      <c r="F1745" s="350" t="s">
        <v>49</v>
      </c>
      <c r="G1745" s="350">
        <v>1942.5</v>
      </c>
      <c r="H1745" s="216"/>
      <c r="I1745" s="350" t="s">
        <v>50</v>
      </c>
      <c r="J1745" s="351"/>
      <c r="K1745" s="226"/>
      <c r="L1745" s="226"/>
      <c r="M1745" s="226"/>
      <c r="N1745" s="226"/>
      <c r="O1745" s="226"/>
      <c r="P1745" s="226"/>
      <c r="Q1745" s="226"/>
    </row>
    <row r="1746" s="18" customFormat="1" ht="24" spans="1:17">
      <c r="A1746" s="37" t="s">
        <v>2033</v>
      </c>
      <c r="B1746" s="348">
        <v>330804013</v>
      </c>
      <c r="C1746" s="349" t="s">
        <v>2687</v>
      </c>
      <c r="D1746" s="349" t="s">
        <v>2688</v>
      </c>
      <c r="E1746" s="349" t="s">
        <v>2689</v>
      </c>
      <c r="F1746" s="350" t="s">
        <v>49</v>
      </c>
      <c r="G1746" s="389">
        <v>2285</v>
      </c>
      <c r="H1746" s="216"/>
      <c r="I1746" s="350" t="s">
        <v>50</v>
      </c>
      <c r="J1746" s="351"/>
      <c r="K1746" s="226"/>
      <c r="L1746" s="226"/>
      <c r="M1746" s="226"/>
      <c r="N1746" s="226"/>
      <c r="O1746" s="226"/>
      <c r="P1746" s="226"/>
      <c r="Q1746" s="226"/>
    </row>
    <row r="1747" s="18" customFormat="1" ht="12.75" spans="1:17">
      <c r="A1747" s="37" t="s">
        <v>2033</v>
      </c>
      <c r="B1747" s="348">
        <v>330804014</v>
      </c>
      <c r="C1747" s="349" t="s">
        <v>2690</v>
      </c>
      <c r="D1747" s="349" t="s">
        <v>2691</v>
      </c>
      <c r="E1747" s="349"/>
      <c r="F1747" s="350" t="s">
        <v>49</v>
      </c>
      <c r="G1747" s="389">
        <v>2285</v>
      </c>
      <c r="H1747" s="216"/>
      <c r="I1747" s="350" t="s">
        <v>50</v>
      </c>
      <c r="J1747" s="351"/>
      <c r="K1747" s="226"/>
      <c r="L1747" s="226"/>
      <c r="M1747" s="226"/>
      <c r="N1747" s="226"/>
      <c r="O1747" s="226"/>
      <c r="P1747" s="226"/>
      <c r="Q1747" s="226"/>
    </row>
    <row r="1748" s="18" customFormat="1" ht="24" spans="1:17">
      <c r="A1748" s="37" t="s">
        <v>2033</v>
      </c>
      <c r="B1748" s="348">
        <v>330804015</v>
      </c>
      <c r="C1748" s="349" t="s">
        <v>2692</v>
      </c>
      <c r="D1748" s="349"/>
      <c r="E1748" s="349"/>
      <c r="F1748" s="350" t="s">
        <v>49</v>
      </c>
      <c r="G1748" s="350">
        <v>1787.1</v>
      </c>
      <c r="H1748" s="216"/>
      <c r="I1748" s="350" t="s">
        <v>50</v>
      </c>
      <c r="J1748" s="351"/>
      <c r="K1748" s="226"/>
      <c r="L1748" s="226"/>
      <c r="M1748" s="226"/>
      <c r="N1748" s="226"/>
      <c r="O1748" s="226"/>
      <c r="P1748" s="226"/>
      <c r="Q1748" s="226"/>
    </row>
    <row r="1749" s="18" customFormat="1" ht="24" spans="1:17">
      <c r="A1749" s="37" t="s">
        <v>2033</v>
      </c>
      <c r="B1749" s="348">
        <v>330804016</v>
      </c>
      <c r="C1749" s="349" t="s">
        <v>2693</v>
      </c>
      <c r="D1749" s="349" t="s">
        <v>2694</v>
      </c>
      <c r="E1749" s="349" t="s">
        <v>2649</v>
      </c>
      <c r="F1749" s="350" t="s">
        <v>49</v>
      </c>
      <c r="G1749" s="389">
        <v>2956</v>
      </c>
      <c r="H1749" s="216"/>
      <c r="I1749" s="350" t="s">
        <v>50</v>
      </c>
      <c r="J1749" s="351"/>
      <c r="K1749" s="226"/>
      <c r="L1749" s="226"/>
      <c r="M1749" s="226"/>
      <c r="N1749" s="226"/>
      <c r="O1749" s="226"/>
      <c r="P1749" s="226"/>
      <c r="Q1749" s="226"/>
    </row>
    <row r="1750" s="18" customFormat="1" ht="24" spans="1:17">
      <c r="A1750" s="37" t="s">
        <v>2033</v>
      </c>
      <c r="B1750" s="348">
        <v>3308040160</v>
      </c>
      <c r="C1750" s="349" t="s">
        <v>2693</v>
      </c>
      <c r="D1750" s="349" t="s">
        <v>2695</v>
      </c>
      <c r="E1750" s="349" t="s">
        <v>2649</v>
      </c>
      <c r="F1750" s="350" t="s">
        <v>2696</v>
      </c>
      <c r="G1750" s="389">
        <v>2956</v>
      </c>
      <c r="H1750" s="216"/>
      <c r="I1750" s="350" t="s">
        <v>50</v>
      </c>
      <c r="J1750" s="351"/>
      <c r="K1750" s="226"/>
      <c r="L1750" s="226"/>
      <c r="M1750" s="226"/>
      <c r="N1750" s="226"/>
      <c r="O1750" s="226"/>
      <c r="P1750" s="226"/>
      <c r="Q1750" s="226"/>
    </row>
    <row r="1751" s="18" customFormat="1" ht="24" spans="1:17">
      <c r="A1751" s="37" t="s">
        <v>2033</v>
      </c>
      <c r="B1751" s="348">
        <v>330804017</v>
      </c>
      <c r="C1751" s="349" t="s">
        <v>2697</v>
      </c>
      <c r="D1751" s="349" t="s">
        <v>2698</v>
      </c>
      <c r="E1751" s="349" t="s">
        <v>2649</v>
      </c>
      <c r="F1751" s="350" t="s">
        <v>49</v>
      </c>
      <c r="G1751" s="389">
        <v>2956</v>
      </c>
      <c r="H1751" s="216"/>
      <c r="I1751" s="350" t="s">
        <v>50</v>
      </c>
      <c r="J1751" s="351"/>
      <c r="K1751" s="226"/>
      <c r="L1751" s="226"/>
      <c r="M1751" s="226"/>
      <c r="N1751" s="226"/>
      <c r="O1751" s="226"/>
      <c r="P1751" s="226"/>
      <c r="Q1751" s="226"/>
    </row>
    <row r="1752" s="18" customFormat="1" ht="24" spans="1:17">
      <c r="A1752" s="37" t="s">
        <v>2033</v>
      </c>
      <c r="B1752" s="348">
        <v>3308040170</v>
      </c>
      <c r="C1752" s="349" t="s">
        <v>2697</v>
      </c>
      <c r="D1752" s="349" t="s">
        <v>2699</v>
      </c>
      <c r="E1752" s="349" t="s">
        <v>2649</v>
      </c>
      <c r="F1752" s="350" t="s">
        <v>2696</v>
      </c>
      <c r="G1752" s="389">
        <v>2956</v>
      </c>
      <c r="H1752" s="216"/>
      <c r="I1752" s="350" t="s">
        <v>50</v>
      </c>
      <c r="J1752" s="351"/>
      <c r="K1752" s="226"/>
      <c r="L1752" s="226"/>
      <c r="M1752" s="226"/>
      <c r="N1752" s="226"/>
      <c r="O1752" s="226"/>
      <c r="P1752" s="226"/>
      <c r="Q1752" s="226"/>
    </row>
    <row r="1753" s="18" customFormat="1" ht="48" spans="1:17">
      <c r="A1753" s="37" t="s">
        <v>2033</v>
      </c>
      <c r="B1753" s="348">
        <v>330804018</v>
      </c>
      <c r="C1753" s="349" t="s">
        <v>2700</v>
      </c>
      <c r="D1753" s="349" t="s">
        <v>2701</v>
      </c>
      <c r="E1753" s="349" t="s">
        <v>2649</v>
      </c>
      <c r="F1753" s="350" t="s">
        <v>49</v>
      </c>
      <c r="G1753" s="389">
        <v>2285</v>
      </c>
      <c r="H1753" s="216"/>
      <c r="I1753" s="350" t="s">
        <v>50</v>
      </c>
      <c r="J1753" s="351"/>
      <c r="K1753" s="226"/>
      <c r="L1753" s="226"/>
      <c r="M1753" s="226"/>
      <c r="N1753" s="226"/>
      <c r="O1753" s="226"/>
      <c r="P1753" s="226"/>
      <c r="Q1753" s="226"/>
    </row>
    <row r="1754" s="18" customFormat="1" ht="24" spans="1:17">
      <c r="A1754" s="37" t="s">
        <v>2033</v>
      </c>
      <c r="B1754" s="348">
        <v>330804019</v>
      </c>
      <c r="C1754" s="349" t="s">
        <v>2702</v>
      </c>
      <c r="D1754" s="349" t="s">
        <v>2703</v>
      </c>
      <c r="E1754" s="349"/>
      <c r="F1754" s="350" t="s">
        <v>49</v>
      </c>
      <c r="G1754" s="389">
        <v>2991</v>
      </c>
      <c r="H1754" s="216"/>
      <c r="I1754" s="350" t="s">
        <v>50</v>
      </c>
      <c r="J1754" s="351"/>
      <c r="K1754" s="226"/>
      <c r="L1754" s="226"/>
      <c r="M1754" s="226"/>
      <c r="N1754" s="226"/>
      <c r="O1754" s="226"/>
      <c r="P1754" s="226"/>
      <c r="Q1754" s="226"/>
    </row>
    <row r="1755" s="18" customFormat="1" ht="24" spans="1:17">
      <c r="A1755" s="37" t="s">
        <v>2033</v>
      </c>
      <c r="B1755" s="348">
        <v>330804020</v>
      </c>
      <c r="C1755" s="349" t="s">
        <v>2704</v>
      </c>
      <c r="D1755" s="349" t="s">
        <v>2705</v>
      </c>
      <c r="E1755" s="349"/>
      <c r="F1755" s="350" t="s">
        <v>49</v>
      </c>
      <c r="G1755" s="350">
        <v>2856</v>
      </c>
      <c r="H1755" s="216"/>
      <c r="I1755" s="350" t="s">
        <v>50</v>
      </c>
      <c r="J1755" s="351"/>
      <c r="K1755" s="226"/>
      <c r="L1755" s="226"/>
      <c r="M1755" s="226"/>
      <c r="N1755" s="226"/>
      <c r="O1755" s="226"/>
      <c r="P1755" s="226"/>
      <c r="Q1755" s="226"/>
    </row>
    <row r="1756" s="18" customFormat="1" ht="12.75" spans="1:17">
      <c r="A1756" s="37" t="s">
        <v>2033</v>
      </c>
      <c r="B1756" s="348">
        <v>330804021</v>
      </c>
      <c r="C1756" s="349" t="s">
        <v>2706</v>
      </c>
      <c r="D1756" s="349" t="s">
        <v>2707</v>
      </c>
      <c r="E1756" s="349"/>
      <c r="F1756" s="350" t="s">
        <v>49</v>
      </c>
      <c r="G1756" s="389">
        <v>2514</v>
      </c>
      <c r="H1756" s="216"/>
      <c r="I1756" s="350" t="s">
        <v>50</v>
      </c>
      <c r="J1756" s="351"/>
      <c r="K1756" s="226"/>
      <c r="L1756" s="226"/>
      <c r="M1756" s="226"/>
      <c r="N1756" s="226"/>
      <c r="O1756" s="226"/>
      <c r="P1756" s="226"/>
      <c r="Q1756" s="226"/>
    </row>
    <row r="1757" s="18" customFormat="1" ht="12.75" spans="1:17">
      <c r="A1757" s="37" t="s">
        <v>2033</v>
      </c>
      <c r="B1757" s="348">
        <v>330804022</v>
      </c>
      <c r="C1757" s="349" t="s">
        <v>2708</v>
      </c>
      <c r="D1757" s="349"/>
      <c r="E1757" s="349"/>
      <c r="F1757" s="350" t="s">
        <v>49</v>
      </c>
      <c r="G1757" s="389">
        <v>2627</v>
      </c>
      <c r="H1757" s="216"/>
      <c r="I1757" s="350" t="s">
        <v>50</v>
      </c>
      <c r="J1757" s="351"/>
      <c r="K1757" s="226"/>
      <c r="L1757" s="226"/>
      <c r="M1757" s="226"/>
      <c r="N1757" s="226"/>
      <c r="O1757" s="226"/>
      <c r="P1757" s="226"/>
      <c r="Q1757" s="226"/>
    </row>
    <row r="1758" s="18" customFormat="1" ht="24" spans="1:17">
      <c r="A1758" s="37" t="s">
        <v>2033</v>
      </c>
      <c r="B1758" s="348">
        <v>330804023</v>
      </c>
      <c r="C1758" s="349" t="s">
        <v>2709</v>
      </c>
      <c r="D1758" s="349"/>
      <c r="E1758" s="349" t="s">
        <v>2710</v>
      </c>
      <c r="F1758" s="350" t="s">
        <v>49</v>
      </c>
      <c r="G1758" s="350">
        <v>2856</v>
      </c>
      <c r="H1758" s="216"/>
      <c r="I1758" s="350" t="s">
        <v>50</v>
      </c>
      <c r="J1758" s="351"/>
      <c r="K1758" s="226"/>
      <c r="L1758" s="226"/>
      <c r="M1758" s="226"/>
      <c r="N1758" s="226"/>
      <c r="O1758" s="226"/>
      <c r="P1758" s="226"/>
      <c r="Q1758" s="226"/>
    </row>
    <row r="1759" s="18" customFormat="1" ht="24" spans="1:17">
      <c r="A1759" s="37" t="s">
        <v>2033</v>
      </c>
      <c r="B1759" s="348">
        <v>330804024</v>
      </c>
      <c r="C1759" s="349" t="s">
        <v>2711</v>
      </c>
      <c r="D1759" s="349" t="s">
        <v>2712</v>
      </c>
      <c r="E1759" s="349" t="s">
        <v>2649</v>
      </c>
      <c r="F1759" s="350" t="s">
        <v>49</v>
      </c>
      <c r="G1759" s="350">
        <v>1942.5</v>
      </c>
      <c r="H1759" s="216"/>
      <c r="I1759" s="350" t="s">
        <v>50</v>
      </c>
      <c r="J1759" s="351"/>
      <c r="K1759" s="226"/>
      <c r="L1759" s="226"/>
      <c r="M1759" s="226"/>
      <c r="N1759" s="226"/>
      <c r="O1759" s="226"/>
      <c r="P1759" s="226"/>
      <c r="Q1759" s="226"/>
    </row>
    <row r="1760" s="18" customFormat="1" ht="24" spans="1:17">
      <c r="A1760" s="37" t="s">
        <v>2033</v>
      </c>
      <c r="B1760" s="348">
        <v>330804025</v>
      </c>
      <c r="C1760" s="349" t="s">
        <v>2713</v>
      </c>
      <c r="D1760" s="349"/>
      <c r="E1760" s="349" t="s">
        <v>2649</v>
      </c>
      <c r="F1760" s="350" t="s">
        <v>49</v>
      </c>
      <c r="G1760" s="350">
        <v>1942.5</v>
      </c>
      <c r="H1760" s="216"/>
      <c r="I1760" s="350" t="s">
        <v>50</v>
      </c>
      <c r="J1760" s="351"/>
      <c r="K1760" s="226"/>
      <c r="L1760" s="226"/>
      <c r="M1760" s="226"/>
      <c r="N1760" s="226"/>
      <c r="O1760" s="226"/>
      <c r="P1760" s="226"/>
      <c r="Q1760" s="226"/>
    </row>
    <row r="1761" s="18" customFormat="1" ht="24" spans="1:17">
      <c r="A1761" s="37" t="s">
        <v>2033</v>
      </c>
      <c r="B1761" s="348">
        <v>330804026</v>
      </c>
      <c r="C1761" s="349" t="s">
        <v>2714</v>
      </c>
      <c r="D1761" s="349"/>
      <c r="E1761" s="349" t="s">
        <v>2649</v>
      </c>
      <c r="F1761" s="350" t="s">
        <v>49</v>
      </c>
      <c r="G1761" s="389">
        <v>2570</v>
      </c>
      <c r="H1761" s="216"/>
      <c r="I1761" s="350" t="s">
        <v>50</v>
      </c>
      <c r="J1761" s="351"/>
      <c r="K1761" s="226"/>
      <c r="L1761" s="226"/>
      <c r="M1761" s="226"/>
      <c r="N1761" s="226"/>
      <c r="O1761" s="226"/>
      <c r="P1761" s="226"/>
      <c r="Q1761" s="226"/>
    </row>
    <row r="1762" s="18" customFormat="1" ht="24" spans="1:17">
      <c r="A1762" s="37" t="s">
        <v>2033</v>
      </c>
      <c r="B1762" s="348">
        <v>330804027</v>
      </c>
      <c r="C1762" s="349" t="s">
        <v>2715</v>
      </c>
      <c r="D1762" s="349"/>
      <c r="E1762" s="349" t="s">
        <v>2649</v>
      </c>
      <c r="F1762" s="350" t="s">
        <v>49</v>
      </c>
      <c r="G1762" s="389">
        <v>3998</v>
      </c>
      <c r="H1762" s="216"/>
      <c r="I1762" s="350" t="s">
        <v>34</v>
      </c>
      <c r="J1762" s="351"/>
      <c r="K1762" s="226"/>
      <c r="L1762" s="226"/>
      <c r="M1762" s="226"/>
      <c r="N1762" s="226"/>
      <c r="O1762" s="226"/>
      <c r="P1762" s="226"/>
      <c r="Q1762" s="226"/>
    </row>
    <row r="1763" s="18" customFormat="1" ht="24" spans="1:17">
      <c r="A1763" s="37" t="s">
        <v>2033</v>
      </c>
      <c r="B1763" s="348">
        <v>330804028</v>
      </c>
      <c r="C1763" s="349" t="s">
        <v>2716</v>
      </c>
      <c r="D1763" s="349"/>
      <c r="E1763" s="349" t="s">
        <v>2649</v>
      </c>
      <c r="F1763" s="350" t="s">
        <v>49</v>
      </c>
      <c r="G1763" s="350">
        <v>1942.5</v>
      </c>
      <c r="H1763" s="216"/>
      <c r="I1763" s="350" t="s">
        <v>50</v>
      </c>
      <c r="J1763" s="351"/>
      <c r="K1763" s="226"/>
      <c r="L1763" s="226"/>
      <c r="M1763" s="226"/>
      <c r="N1763" s="226"/>
      <c r="O1763" s="226"/>
      <c r="P1763" s="226"/>
      <c r="Q1763" s="226"/>
    </row>
    <row r="1764" s="18" customFormat="1" ht="24" spans="1:17">
      <c r="A1764" s="37" t="s">
        <v>2033</v>
      </c>
      <c r="B1764" s="348">
        <v>330804029</v>
      </c>
      <c r="C1764" s="349" t="s">
        <v>2717</v>
      </c>
      <c r="D1764" s="349" t="s">
        <v>2688</v>
      </c>
      <c r="E1764" s="349"/>
      <c r="F1764" s="350" t="s">
        <v>49</v>
      </c>
      <c r="G1764" s="350">
        <v>2856</v>
      </c>
      <c r="H1764" s="216"/>
      <c r="I1764" s="350" t="s">
        <v>50</v>
      </c>
      <c r="J1764" s="351"/>
      <c r="K1764" s="226"/>
      <c r="L1764" s="226"/>
      <c r="M1764" s="226"/>
      <c r="N1764" s="226"/>
      <c r="O1764" s="226"/>
      <c r="P1764" s="226"/>
      <c r="Q1764" s="226"/>
    </row>
    <row r="1765" s="18" customFormat="1" ht="24" spans="1:17">
      <c r="A1765" s="37" t="s">
        <v>2033</v>
      </c>
      <c r="B1765" s="348">
        <v>330804030</v>
      </c>
      <c r="C1765" s="349" t="s">
        <v>2718</v>
      </c>
      <c r="D1765" s="349" t="s">
        <v>2719</v>
      </c>
      <c r="E1765" s="349" t="s">
        <v>2649</v>
      </c>
      <c r="F1765" s="350" t="s">
        <v>49</v>
      </c>
      <c r="G1765" s="350">
        <v>2856</v>
      </c>
      <c r="H1765" s="216"/>
      <c r="I1765" s="350" t="s">
        <v>50</v>
      </c>
      <c r="J1765" s="351"/>
      <c r="K1765" s="226"/>
      <c r="L1765" s="226"/>
      <c r="M1765" s="226"/>
      <c r="N1765" s="226"/>
      <c r="O1765" s="226"/>
      <c r="P1765" s="226"/>
      <c r="Q1765" s="226"/>
    </row>
    <row r="1766" s="18" customFormat="1" ht="24" spans="1:17">
      <c r="A1766" s="37" t="s">
        <v>2033</v>
      </c>
      <c r="B1766" s="348">
        <v>330804032</v>
      </c>
      <c r="C1766" s="349" t="s">
        <v>2720</v>
      </c>
      <c r="D1766" s="349"/>
      <c r="E1766" s="349"/>
      <c r="F1766" s="350" t="s">
        <v>49</v>
      </c>
      <c r="G1766" s="389">
        <v>2514</v>
      </c>
      <c r="H1766" s="216"/>
      <c r="I1766" s="350" t="s">
        <v>50</v>
      </c>
      <c r="J1766" s="351"/>
      <c r="K1766" s="226"/>
      <c r="L1766" s="226"/>
      <c r="M1766" s="226"/>
      <c r="N1766" s="226"/>
      <c r="O1766" s="226"/>
      <c r="P1766" s="226"/>
      <c r="Q1766" s="226"/>
    </row>
    <row r="1767" s="18" customFormat="1" ht="12.75" spans="1:17">
      <c r="A1767" s="37" t="s">
        <v>2033</v>
      </c>
      <c r="B1767" s="348">
        <v>330804033</v>
      </c>
      <c r="C1767" s="349" t="s">
        <v>2721</v>
      </c>
      <c r="D1767" s="349"/>
      <c r="E1767" s="349"/>
      <c r="F1767" s="350" t="s">
        <v>49</v>
      </c>
      <c r="G1767" s="389">
        <v>1578</v>
      </c>
      <c r="H1767" s="216"/>
      <c r="I1767" s="350" t="s">
        <v>50</v>
      </c>
      <c r="J1767" s="351"/>
      <c r="K1767" s="226"/>
      <c r="L1767" s="226"/>
      <c r="M1767" s="226"/>
      <c r="N1767" s="226"/>
      <c r="O1767" s="226"/>
      <c r="P1767" s="226"/>
      <c r="Q1767" s="226"/>
    </row>
    <row r="1768" s="18" customFormat="1" ht="24" spans="1:17">
      <c r="A1768" s="37" t="s">
        <v>2033</v>
      </c>
      <c r="B1768" s="348">
        <v>330804034</v>
      </c>
      <c r="C1768" s="349" t="s">
        <v>2722</v>
      </c>
      <c r="D1768" s="349" t="s">
        <v>2723</v>
      </c>
      <c r="E1768" s="349"/>
      <c r="F1768" s="350" t="s">
        <v>49</v>
      </c>
      <c r="G1768" s="389">
        <v>2514</v>
      </c>
      <c r="H1768" s="216"/>
      <c r="I1768" s="350" t="s">
        <v>50</v>
      </c>
      <c r="J1768" s="351"/>
      <c r="K1768" s="226"/>
      <c r="L1768" s="226"/>
      <c r="M1768" s="226"/>
      <c r="N1768" s="226"/>
      <c r="O1768" s="226"/>
      <c r="P1768" s="226"/>
      <c r="Q1768" s="226"/>
    </row>
    <row r="1769" s="18" customFormat="1" ht="12.75" spans="1:17">
      <c r="A1769" s="37" t="s">
        <v>2033</v>
      </c>
      <c r="B1769" s="348">
        <v>330804035</v>
      </c>
      <c r="C1769" s="349" t="s">
        <v>2724</v>
      </c>
      <c r="D1769" s="349" t="s">
        <v>2725</v>
      </c>
      <c r="E1769" s="349" t="s">
        <v>2726</v>
      </c>
      <c r="F1769" s="350" t="s">
        <v>49</v>
      </c>
      <c r="G1769" s="350">
        <v>1709</v>
      </c>
      <c r="H1769" s="216"/>
      <c r="I1769" s="350" t="s">
        <v>50</v>
      </c>
      <c r="J1769" s="351"/>
      <c r="K1769" s="226"/>
      <c r="L1769" s="226"/>
      <c r="M1769" s="226"/>
      <c r="N1769" s="226"/>
      <c r="O1769" s="226"/>
      <c r="P1769" s="226"/>
      <c r="Q1769" s="226"/>
    </row>
    <row r="1770" s="18" customFormat="1" ht="12.75" spans="1:17">
      <c r="A1770" s="37" t="s">
        <v>2033</v>
      </c>
      <c r="B1770" s="348">
        <v>330804036</v>
      </c>
      <c r="C1770" s="349" t="s">
        <v>2727</v>
      </c>
      <c r="D1770" s="349"/>
      <c r="E1770" s="349"/>
      <c r="F1770" s="350" t="s">
        <v>49</v>
      </c>
      <c r="G1770" s="350">
        <v>1709</v>
      </c>
      <c r="H1770" s="216"/>
      <c r="I1770" s="350" t="s">
        <v>50</v>
      </c>
      <c r="J1770" s="351"/>
      <c r="K1770" s="226"/>
      <c r="L1770" s="226"/>
      <c r="M1770" s="226"/>
      <c r="N1770" s="226"/>
      <c r="O1770" s="226"/>
      <c r="P1770" s="226"/>
      <c r="Q1770" s="226"/>
    </row>
    <row r="1771" s="18" customFormat="1" ht="24" spans="1:17">
      <c r="A1771" s="37" t="s">
        <v>2033</v>
      </c>
      <c r="B1771" s="348">
        <v>330804037</v>
      </c>
      <c r="C1771" s="349" t="s">
        <v>2728</v>
      </c>
      <c r="D1771" s="349"/>
      <c r="E1771" s="349"/>
      <c r="F1771" s="350" t="s">
        <v>49</v>
      </c>
      <c r="G1771" s="389">
        <v>1828</v>
      </c>
      <c r="H1771" s="216"/>
      <c r="I1771" s="350" t="s">
        <v>50</v>
      </c>
      <c r="J1771" s="351"/>
      <c r="K1771" s="226"/>
      <c r="L1771" s="226"/>
      <c r="M1771" s="226"/>
      <c r="N1771" s="226"/>
      <c r="O1771" s="226"/>
      <c r="P1771" s="226"/>
      <c r="Q1771" s="226"/>
    </row>
    <row r="1772" s="18" customFormat="1" ht="24" spans="1:17">
      <c r="A1772" s="37" t="s">
        <v>2033</v>
      </c>
      <c r="B1772" s="348">
        <v>330804038</v>
      </c>
      <c r="C1772" s="349" t="s">
        <v>2729</v>
      </c>
      <c r="D1772" s="349" t="s">
        <v>2730</v>
      </c>
      <c r="E1772" s="349" t="s">
        <v>2649</v>
      </c>
      <c r="F1772" s="350" t="s">
        <v>49</v>
      </c>
      <c r="G1772" s="350">
        <v>1709</v>
      </c>
      <c r="H1772" s="216"/>
      <c r="I1772" s="350" t="s">
        <v>50</v>
      </c>
      <c r="J1772" s="351"/>
      <c r="K1772" s="226"/>
      <c r="L1772" s="226"/>
      <c r="M1772" s="226"/>
      <c r="N1772" s="226"/>
      <c r="O1772" s="226"/>
      <c r="P1772" s="226"/>
      <c r="Q1772" s="226"/>
    </row>
    <row r="1773" s="18" customFormat="1" ht="12.75" spans="1:17">
      <c r="A1773" s="37" t="s">
        <v>2033</v>
      </c>
      <c r="B1773" s="348">
        <v>330804039</v>
      </c>
      <c r="C1773" s="349" t="s">
        <v>2731</v>
      </c>
      <c r="D1773" s="349"/>
      <c r="E1773" s="349" t="s">
        <v>2649</v>
      </c>
      <c r="F1773" s="350" t="s">
        <v>49</v>
      </c>
      <c r="G1773" s="389">
        <v>1714</v>
      </c>
      <c r="H1773" s="216"/>
      <c r="I1773" s="350" t="s">
        <v>50</v>
      </c>
      <c r="J1773" s="351"/>
      <c r="K1773" s="226"/>
      <c r="L1773" s="226"/>
      <c r="M1773" s="226"/>
      <c r="N1773" s="226"/>
      <c r="O1773" s="226"/>
      <c r="P1773" s="226"/>
      <c r="Q1773" s="226"/>
    </row>
    <row r="1774" s="18" customFormat="1" ht="12.75" spans="1:17">
      <c r="A1774" s="37" t="s">
        <v>2033</v>
      </c>
      <c r="B1774" s="348">
        <v>330804040</v>
      </c>
      <c r="C1774" s="349" t="s">
        <v>2732</v>
      </c>
      <c r="D1774" s="349"/>
      <c r="E1774" s="349" t="s">
        <v>2649</v>
      </c>
      <c r="F1774" s="350" t="s">
        <v>49</v>
      </c>
      <c r="G1774" s="389">
        <v>1535</v>
      </c>
      <c r="H1774" s="216"/>
      <c r="I1774" s="350" t="s">
        <v>50</v>
      </c>
      <c r="J1774" s="351"/>
      <c r="K1774" s="226"/>
      <c r="L1774" s="226"/>
      <c r="M1774" s="226"/>
      <c r="N1774" s="226"/>
      <c r="O1774" s="226"/>
      <c r="P1774" s="226"/>
      <c r="Q1774" s="226"/>
    </row>
    <row r="1775" s="18" customFormat="1" ht="36" spans="1:17">
      <c r="A1775" s="37" t="s">
        <v>2033</v>
      </c>
      <c r="B1775" s="348">
        <v>330804041</v>
      </c>
      <c r="C1775" s="349" t="s">
        <v>2733</v>
      </c>
      <c r="D1775" s="349" t="s">
        <v>2734</v>
      </c>
      <c r="E1775" s="349" t="s">
        <v>2735</v>
      </c>
      <c r="F1775" s="350" t="s">
        <v>49</v>
      </c>
      <c r="G1775" s="350">
        <v>1709</v>
      </c>
      <c r="H1775" s="216"/>
      <c r="I1775" s="350" t="s">
        <v>50</v>
      </c>
      <c r="J1775" s="351"/>
      <c r="K1775" s="226"/>
      <c r="L1775" s="226"/>
      <c r="M1775" s="226"/>
      <c r="N1775" s="226"/>
      <c r="O1775" s="226"/>
      <c r="P1775" s="226"/>
      <c r="Q1775" s="226"/>
    </row>
    <row r="1776" s="18" customFormat="1" ht="12.75" spans="1:17">
      <c r="A1776" s="37" t="s">
        <v>2033</v>
      </c>
      <c r="B1776" s="348">
        <v>330804042</v>
      </c>
      <c r="C1776" s="349" t="s">
        <v>2736</v>
      </c>
      <c r="D1776" s="349"/>
      <c r="E1776" s="349"/>
      <c r="F1776" s="350" t="s">
        <v>2737</v>
      </c>
      <c r="G1776" s="350">
        <v>1081.9</v>
      </c>
      <c r="H1776" s="216"/>
      <c r="I1776" s="350" t="s">
        <v>50</v>
      </c>
      <c r="J1776" s="351"/>
      <c r="K1776" s="226"/>
      <c r="L1776" s="226"/>
      <c r="M1776" s="226"/>
      <c r="N1776" s="226"/>
      <c r="O1776" s="226"/>
      <c r="P1776" s="226"/>
      <c r="Q1776" s="226"/>
    </row>
    <row r="1777" s="18" customFormat="1" ht="12.75" spans="1:17">
      <c r="A1777" s="37" t="s">
        <v>2033</v>
      </c>
      <c r="B1777" s="348">
        <v>330804043</v>
      </c>
      <c r="C1777" s="349" t="s">
        <v>2738</v>
      </c>
      <c r="D1777" s="349" t="s">
        <v>2739</v>
      </c>
      <c r="E1777" s="349" t="s">
        <v>2689</v>
      </c>
      <c r="F1777" s="350" t="s">
        <v>2737</v>
      </c>
      <c r="G1777" s="350">
        <v>1298.3</v>
      </c>
      <c r="H1777" s="216"/>
      <c r="I1777" s="350" t="s">
        <v>50</v>
      </c>
      <c r="J1777" s="351"/>
      <c r="K1777" s="226"/>
      <c r="L1777" s="226"/>
      <c r="M1777" s="226"/>
      <c r="N1777" s="226"/>
      <c r="O1777" s="226"/>
      <c r="P1777" s="226"/>
      <c r="Q1777" s="226"/>
    </row>
    <row r="1778" s="18" customFormat="1" ht="24" spans="1:17">
      <c r="A1778" s="37" t="s">
        <v>2033</v>
      </c>
      <c r="B1778" s="348">
        <v>330804044</v>
      </c>
      <c r="C1778" s="349" t="s">
        <v>2740</v>
      </c>
      <c r="D1778" s="349" t="s">
        <v>2741</v>
      </c>
      <c r="E1778" s="349"/>
      <c r="F1778" s="350" t="s">
        <v>49</v>
      </c>
      <c r="G1778" s="350">
        <v>1554</v>
      </c>
      <c r="H1778" s="216"/>
      <c r="I1778" s="350" t="s">
        <v>50</v>
      </c>
      <c r="J1778" s="351"/>
      <c r="K1778" s="226"/>
      <c r="L1778" s="226"/>
      <c r="M1778" s="226"/>
      <c r="N1778" s="226"/>
      <c r="O1778" s="226"/>
      <c r="P1778" s="226"/>
      <c r="Q1778" s="226"/>
    </row>
    <row r="1779" s="18" customFormat="1" ht="12.75" spans="1:17">
      <c r="A1779" s="37" t="s">
        <v>2033</v>
      </c>
      <c r="B1779" s="348">
        <v>330804045</v>
      </c>
      <c r="C1779" s="349" t="s">
        <v>2742</v>
      </c>
      <c r="D1779" s="349" t="s">
        <v>2743</v>
      </c>
      <c r="E1779" s="349"/>
      <c r="F1779" s="350" t="s">
        <v>49</v>
      </c>
      <c r="G1779" s="389">
        <v>2285</v>
      </c>
      <c r="H1779" s="216"/>
      <c r="I1779" s="350" t="s">
        <v>50</v>
      </c>
      <c r="J1779" s="351"/>
      <c r="K1779" s="226"/>
      <c r="L1779" s="226"/>
      <c r="M1779" s="226"/>
      <c r="N1779" s="226"/>
      <c r="O1779" s="226"/>
      <c r="P1779" s="226"/>
      <c r="Q1779" s="226"/>
    </row>
    <row r="1780" s="18" customFormat="1" ht="24" spans="1:17">
      <c r="A1780" s="37" t="s">
        <v>2033</v>
      </c>
      <c r="B1780" s="348">
        <v>330804046</v>
      </c>
      <c r="C1780" s="349" t="s">
        <v>2744</v>
      </c>
      <c r="D1780" s="349"/>
      <c r="E1780" s="349" t="s">
        <v>2649</v>
      </c>
      <c r="F1780" s="350" t="s">
        <v>49</v>
      </c>
      <c r="G1780" s="389">
        <v>3427</v>
      </c>
      <c r="H1780" s="216"/>
      <c r="I1780" s="350" t="s">
        <v>50</v>
      </c>
      <c r="J1780" s="351"/>
      <c r="K1780" s="226"/>
      <c r="L1780" s="226"/>
      <c r="M1780" s="226"/>
      <c r="N1780" s="226"/>
      <c r="O1780" s="226"/>
      <c r="P1780" s="226"/>
      <c r="Q1780" s="226"/>
    </row>
    <row r="1781" s="18" customFormat="1" ht="24" spans="1:17">
      <c r="A1781" s="37" t="s">
        <v>2033</v>
      </c>
      <c r="B1781" s="348">
        <v>330804047</v>
      </c>
      <c r="C1781" s="349" t="s">
        <v>2745</v>
      </c>
      <c r="D1781" s="349"/>
      <c r="E1781" s="349" t="s">
        <v>2649</v>
      </c>
      <c r="F1781" s="350" t="s">
        <v>49</v>
      </c>
      <c r="G1781" s="389">
        <v>2970</v>
      </c>
      <c r="H1781" s="216"/>
      <c r="I1781" s="350" t="s">
        <v>50</v>
      </c>
      <c r="J1781" s="351"/>
      <c r="K1781" s="226"/>
      <c r="L1781" s="226"/>
      <c r="M1781" s="226"/>
      <c r="N1781" s="226"/>
      <c r="O1781" s="226"/>
      <c r="P1781" s="226"/>
      <c r="Q1781" s="226"/>
    </row>
    <row r="1782" s="18" customFormat="1" ht="24" spans="1:17">
      <c r="A1782" s="37" t="s">
        <v>2033</v>
      </c>
      <c r="B1782" s="348">
        <v>330804048</v>
      </c>
      <c r="C1782" s="349" t="s">
        <v>2746</v>
      </c>
      <c r="D1782" s="349" t="s">
        <v>2747</v>
      </c>
      <c r="E1782" s="349"/>
      <c r="F1782" s="350" t="s">
        <v>49</v>
      </c>
      <c r="G1782" s="350">
        <v>1554</v>
      </c>
      <c r="H1782" s="216"/>
      <c r="I1782" s="350" t="s">
        <v>50</v>
      </c>
      <c r="J1782" s="351"/>
      <c r="K1782" s="226"/>
      <c r="L1782" s="226"/>
      <c r="M1782" s="226"/>
      <c r="N1782" s="226"/>
      <c r="O1782" s="226"/>
      <c r="P1782" s="226"/>
      <c r="Q1782" s="226"/>
    </row>
    <row r="1783" s="18" customFormat="1" ht="24" spans="1:17">
      <c r="A1783" s="37" t="s">
        <v>2033</v>
      </c>
      <c r="B1783" s="348">
        <v>330804049</v>
      </c>
      <c r="C1783" s="349" t="s">
        <v>2748</v>
      </c>
      <c r="D1783" s="349" t="s">
        <v>2749</v>
      </c>
      <c r="E1783" s="349"/>
      <c r="F1783" s="350" t="s">
        <v>49</v>
      </c>
      <c r="G1783" s="350">
        <v>761</v>
      </c>
      <c r="H1783" s="216" t="s">
        <v>2750</v>
      </c>
      <c r="I1783" s="350" t="s">
        <v>50</v>
      </c>
      <c r="J1783" s="351"/>
      <c r="K1783" s="226"/>
      <c r="L1783" s="226"/>
      <c r="M1783" s="226"/>
      <c r="N1783" s="226"/>
      <c r="O1783" s="226"/>
      <c r="P1783" s="226"/>
      <c r="Q1783" s="226"/>
    </row>
    <row r="1784" s="18" customFormat="1" ht="24" spans="1:17">
      <c r="A1784" s="37" t="s">
        <v>2033</v>
      </c>
      <c r="B1784" s="348">
        <v>330804050</v>
      </c>
      <c r="C1784" s="349" t="s">
        <v>2751</v>
      </c>
      <c r="D1784" s="349" t="s">
        <v>2752</v>
      </c>
      <c r="E1784" s="349" t="s">
        <v>2753</v>
      </c>
      <c r="F1784" s="350" t="s">
        <v>49</v>
      </c>
      <c r="G1784" s="389">
        <v>1420</v>
      </c>
      <c r="H1784" s="216"/>
      <c r="I1784" s="350" t="s">
        <v>50</v>
      </c>
      <c r="J1784" s="351"/>
      <c r="K1784" s="226"/>
      <c r="L1784" s="226"/>
      <c r="M1784" s="226"/>
      <c r="N1784" s="226"/>
      <c r="O1784" s="226"/>
      <c r="P1784" s="226"/>
      <c r="Q1784" s="226"/>
    </row>
    <row r="1785" s="18" customFormat="1" ht="12.75" spans="1:17">
      <c r="A1785" s="37" t="s">
        <v>2033</v>
      </c>
      <c r="B1785" s="348">
        <v>330804051</v>
      </c>
      <c r="C1785" s="349" t="s">
        <v>2754</v>
      </c>
      <c r="D1785" s="349"/>
      <c r="E1785" s="349"/>
      <c r="F1785" s="350" t="s">
        <v>49</v>
      </c>
      <c r="G1785" s="350">
        <v>1243</v>
      </c>
      <c r="H1785" s="216"/>
      <c r="I1785" s="350" t="s">
        <v>50</v>
      </c>
      <c r="J1785" s="351"/>
      <c r="K1785" s="226"/>
      <c r="L1785" s="226"/>
      <c r="M1785" s="226"/>
      <c r="N1785" s="226"/>
      <c r="O1785" s="226"/>
      <c r="P1785" s="226"/>
      <c r="Q1785" s="226"/>
    </row>
    <row r="1786" s="18" customFormat="1" ht="24" spans="1:17">
      <c r="A1786" s="37" t="s">
        <v>2033</v>
      </c>
      <c r="B1786" s="348">
        <v>330804052</v>
      </c>
      <c r="C1786" s="349" t="s">
        <v>2755</v>
      </c>
      <c r="D1786" s="349" t="s">
        <v>2756</v>
      </c>
      <c r="E1786" s="349"/>
      <c r="F1786" s="350" t="s">
        <v>49</v>
      </c>
      <c r="G1786" s="350">
        <v>1165.5</v>
      </c>
      <c r="H1786" s="216"/>
      <c r="I1786" s="350" t="s">
        <v>50</v>
      </c>
      <c r="J1786" s="351"/>
      <c r="K1786" s="226"/>
      <c r="L1786" s="226"/>
      <c r="M1786" s="226"/>
      <c r="N1786" s="226"/>
      <c r="O1786" s="226"/>
      <c r="P1786" s="226"/>
      <c r="Q1786" s="226"/>
    </row>
    <row r="1787" s="18" customFormat="1" ht="24" spans="1:17">
      <c r="A1787" s="37" t="s">
        <v>2033</v>
      </c>
      <c r="B1787" s="348">
        <v>330804053</v>
      </c>
      <c r="C1787" s="349" t="s">
        <v>2757</v>
      </c>
      <c r="D1787" s="349" t="s">
        <v>2756</v>
      </c>
      <c r="E1787" s="349" t="s">
        <v>2649</v>
      </c>
      <c r="F1787" s="350" t="s">
        <v>49</v>
      </c>
      <c r="G1787" s="350">
        <v>1398.6</v>
      </c>
      <c r="H1787" s="216"/>
      <c r="I1787" s="350" t="s">
        <v>50</v>
      </c>
      <c r="J1787" s="351"/>
      <c r="K1787" s="226"/>
      <c r="L1787" s="226"/>
      <c r="M1787" s="226"/>
      <c r="N1787" s="226"/>
      <c r="O1787" s="226"/>
      <c r="P1787" s="226"/>
      <c r="Q1787" s="226"/>
    </row>
    <row r="1788" s="18" customFormat="1" ht="12.75" spans="1:17">
      <c r="A1788" s="37" t="s">
        <v>2033</v>
      </c>
      <c r="B1788" s="348">
        <v>330804054</v>
      </c>
      <c r="C1788" s="349" t="s">
        <v>2758</v>
      </c>
      <c r="D1788" s="349"/>
      <c r="E1788" s="349"/>
      <c r="F1788" s="350" t="s">
        <v>49</v>
      </c>
      <c r="G1788" s="350">
        <v>1398.6</v>
      </c>
      <c r="H1788" s="216"/>
      <c r="I1788" s="350" t="s">
        <v>50</v>
      </c>
      <c r="J1788" s="351"/>
      <c r="K1788" s="226"/>
      <c r="L1788" s="226"/>
      <c r="M1788" s="226"/>
      <c r="N1788" s="226"/>
      <c r="O1788" s="226"/>
      <c r="P1788" s="226"/>
      <c r="Q1788" s="226"/>
    </row>
    <row r="1789" s="18" customFormat="1" ht="24" spans="1:17">
      <c r="A1789" s="37" t="s">
        <v>2033</v>
      </c>
      <c r="B1789" s="348">
        <v>330804055</v>
      </c>
      <c r="C1789" s="349" t="s">
        <v>2759</v>
      </c>
      <c r="D1789" s="349" t="s">
        <v>2760</v>
      </c>
      <c r="E1789" s="349"/>
      <c r="F1789" s="350" t="s">
        <v>49</v>
      </c>
      <c r="G1789" s="389">
        <v>2514</v>
      </c>
      <c r="H1789" s="216"/>
      <c r="I1789" s="350" t="s">
        <v>50</v>
      </c>
      <c r="J1789" s="351"/>
      <c r="K1789" s="226"/>
      <c r="L1789" s="226"/>
      <c r="M1789" s="226"/>
      <c r="N1789" s="226"/>
      <c r="O1789" s="226"/>
      <c r="P1789" s="226"/>
      <c r="Q1789" s="226"/>
    </row>
    <row r="1790" s="18" customFormat="1" ht="12.75" spans="1:17">
      <c r="A1790" s="37" t="s">
        <v>2033</v>
      </c>
      <c r="B1790" s="348">
        <v>330804056</v>
      </c>
      <c r="C1790" s="349" t="s">
        <v>2761</v>
      </c>
      <c r="D1790" s="349" t="s">
        <v>2762</v>
      </c>
      <c r="E1790" s="349"/>
      <c r="F1790" s="350" t="s">
        <v>49</v>
      </c>
      <c r="G1790" s="350">
        <v>1147</v>
      </c>
      <c r="H1790" s="216"/>
      <c r="I1790" s="350" t="s">
        <v>50</v>
      </c>
      <c r="J1790" s="351"/>
      <c r="K1790" s="226"/>
      <c r="L1790" s="226"/>
      <c r="M1790" s="226"/>
      <c r="N1790" s="226"/>
      <c r="O1790" s="226"/>
      <c r="P1790" s="226"/>
      <c r="Q1790" s="226"/>
    </row>
    <row r="1791" s="18" customFormat="1" ht="24" spans="1:17">
      <c r="A1791" s="37" t="s">
        <v>2033</v>
      </c>
      <c r="B1791" s="348">
        <v>330804057</v>
      </c>
      <c r="C1791" s="349" t="s">
        <v>2763</v>
      </c>
      <c r="D1791" s="349" t="s">
        <v>2764</v>
      </c>
      <c r="E1791" s="349"/>
      <c r="F1791" s="350" t="s">
        <v>49</v>
      </c>
      <c r="G1791" s="350">
        <v>1026</v>
      </c>
      <c r="H1791" s="216"/>
      <c r="I1791" s="350" t="s">
        <v>50</v>
      </c>
      <c r="J1791" s="351"/>
      <c r="K1791" s="226"/>
      <c r="L1791" s="226"/>
      <c r="M1791" s="226"/>
      <c r="N1791" s="226"/>
      <c r="O1791" s="226"/>
      <c r="P1791" s="226"/>
      <c r="Q1791" s="226"/>
    </row>
    <row r="1792" s="18" customFormat="1" ht="24" spans="1:17">
      <c r="A1792" s="37" t="s">
        <v>2033</v>
      </c>
      <c r="B1792" s="348">
        <v>330804058</v>
      </c>
      <c r="C1792" s="349" t="s">
        <v>2765</v>
      </c>
      <c r="D1792" s="349"/>
      <c r="E1792" s="349"/>
      <c r="F1792" s="350" t="s">
        <v>49</v>
      </c>
      <c r="G1792" s="350">
        <v>1554</v>
      </c>
      <c r="H1792" s="216"/>
      <c r="I1792" s="350" t="s">
        <v>50</v>
      </c>
      <c r="J1792" s="351"/>
      <c r="K1792" s="226"/>
      <c r="L1792" s="226"/>
      <c r="M1792" s="226"/>
      <c r="N1792" s="226"/>
      <c r="O1792" s="226"/>
      <c r="P1792" s="226"/>
      <c r="Q1792" s="226"/>
    </row>
    <row r="1793" s="18" customFormat="1" ht="12.75" spans="1:17">
      <c r="A1793" s="37" t="s">
        <v>2033</v>
      </c>
      <c r="B1793" s="348">
        <v>330804059</v>
      </c>
      <c r="C1793" s="349" t="s">
        <v>2766</v>
      </c>
      <c r="D1793" s="349" t="s">
        <v>2767</v>
      </c>
      <c r="E1793" s="349"/>
      <c r="F1793" s="350" t="s">
        <v>217</v>
      </c>
      <c r="G1793" s="389">
        <v>1714</v>
      </c>
      <c r="H1793" s="216"/>
      <c r="I1793" s="350" t="s">
        <v>50</v>
      </c>
      <c r="J1793" s="351"/>
      <c r="K1793" s="226"/>
      <c r="L1793" s="226"/>
      <c r="M1793" s="226"/>
      <c r="N1793" s="226"/>
      <c r="O1793" s="226"/>
      <c r="P1793" s="226"/>
      <c r="Q1793" s="226"/>
    </row>
    <row r="1794" s="18" customFormat="1" ht="24" spans="1:17">
      <c r="A1794" s="37" t="s">
        <v>2033</v>
      </c>
      <c r="B1794" s="348">
        <v>330804060</v>
      </c>
      <c r="C1794" s="349" t="s">
        <v>2768</v>
      </c>
      <c r="D1794" s="349" t="s">
        <v>2769</v>
      </c>
      <c r="E1794" s="349"/>
      <c r="F1794" s="350" t="s">
        <v>217</v>
      </c>
      <c r="G1794" s="350">
        <v>1295</v>
      </c>
      <c r="H1794" s="216"/>
      <c r="I1794" s="350" t="s">
        <v>50</v>
      </c>
      <c r="J1794" s="351"/>
      <c r="K1794" s="226"/>
      <c r="L1794" s="226"/>
      <c r="M1794" s="226"/>
      <c r="N1794" s="226"/>
      <c r="O1794" s="226"/>
      <c r="P1794" s="226"/>
      <c r="Q1794" s="226"/>
    </row>
    <row r="1795" s="18" customFormat="1" ht="12.75" spans="1:17">
      <c r="A1795" s="37" t="s">
        <v>2033</v>
      </c>
      <c r="B1795" s="348">
        <v>330804062</v>
      </c>
      <c r="C1795" s="349" t="s">
        <v>2770</v>
      </c>
      <c r="D1795" s="349" t="s">
        <v>2771</v>
      </c>
      <c r="E1795" s="349"/>
      <c r="F1795" s="350" t="s">
        <v>49</v>
      </c>
      <c r="G1795" s="350">
        <v>1310</v>
      </c>
      <c r="H1795" s="216"/>
      <c r="I1795" s="350" t="s">
        <v>50</v>
      </c>
      <c r="J1795" s="351"/>
      <c r="K1795" s="226"/>
      <c r="L1795" s="226"/>
      <c r="M1795" s="226"/>
      <c r="N1795" s="226"/>
      <c r="O1795" s="226"/>
      <c r="P1795" s="226"/>
      <c r="Q1795" s="226"/>
    </row>
    <row r="1796" s="18" customFormat="1" ht="36" spans="1:17">
      <c r="A1796" s="37" t="s">
        <v>2033</v>
      </c>
      <c r="B1796" s="348">
        <v>330804063</v>
      </c>
      <c r="C1796" s="349" t="s">
        <v>2772</v>
      </c>
      <c r="D1796" s="349" t="s">
        <v>2773</v>
      </c>
      <c r="E1796" s="349"/>
      <c r="F1796" s="350" t="s">
        <v>49</v>
      </c>
      <c r="G1796" s="350">
        <v>1010</v>
      </c>
      <c r="H1796" s="216"/>
      <c r="I1796" s="350" t="s">
        <v>50</v>
      </c>
      <c r="J1796" s="351"/>
      <c r="K1796" s="226"/>
      <c r="L1796" s="226"/>
      <c r="M1796" s="226"/>
      <c r="N1796" s="226"/>
      <c r="O1796" s="226"/>
      <c r="P1796" s="226"/>
      <c r="Q1796" s="226"/>
    </row>
    <row r="1797" s="18" customFormat="1" ht="12.75" spans="1:17">
      <c r="A1797" s="37" t="s">
        <v>2033</v>
      </c>
      <c r="B1797" s="348">
        <v>330804064</v>
      </c>
      <c r="C1797" s="349" t="s">
        <v>2774</v>
      </c>
      <c r="D1797" s="349" t="s">
        <v>2775</v>
      </c>
      <c r="E1797" s="349"/>
      <c r="F1797" s="350" t="s">
        <v>49</v>
      </c>
      <c r="G1797" s="350">
        <v>1398.6</v>
      </c>
      <c r="H1797" s="216"/>
      <c r="I1797" s="350" t="s">
        <v>50</v>
      </c>
      <c r="J1797" s="351"/>
      <c r="K1797" s="226"/>
      <c r="L1797" s="226"/>
      <c r="M1797" s="226"/>
      <c r="N1797" s="226"/>
      <c r="O1797" s="226"/>
      <c r="P1797" s="226"/>
      <c r="Q1797" s="226"/>
    </row>
    <row r="1798" s="18" customFormat="1" ht="12.75" spans="1:17">
      <c r="A1798" s="37" t="s">
        <v>2033</v>
      </c>
      <c r="B1798" s="348">
        <v>330804065</v>
      </c>
      <c r="C1798" s="349" t="s">
        <v>2776</v>
      </c>
      <c r="D1798" s="349" t="s">
        <v>2777</v>
      </c>
      <c r="E1798" s="349"/>
      <c r="F1798" s="350" t="s">
        <v>49</v>
      </c>
      <c r="G1798" s="389">
        <v>617</v>
      </c>
      <c r="H1798" s="216"/>
      <c r="I1798" s="350" t="s">
        <v>50</v>
      </c>
      <c r="J1798" s="351"/>
      <c r="K1798" s="226"/>
      <c r="L1798" s="226"/>
      <c r="M1798" s="226"/>
      <c r="N1798" s="226"/>
      <c r="O1798" s="226"/>
      <c r="P1798" s="226"/>
      <c r="Q1798" s="226"/>
    </row>
    <row r="1799" s="18" customFormat="1" ht="12.75" spans="1:17">
      <c r="A1799" s="37" t="s">
        <v>2033</v>
      </c>
      <c r="B1799" s="348">
        <v>330804066</v>
      </c>
      <c r="C1799" s="349" t="s">
        <v>2778</v>
      </c>
      <c r="D1799" s="349"/>
      <c r="E1799" s="349"/>
      <c r="F1799" s="350" t="s">
        <v>49</v>
      </c>
      <c r="G1799" s="389">
        <v>1124</v>
      </c>
      <c r="H1799" s="216"/>
      <c r="I1799" s="350" t="s">
        <v>50</v>
      </c>
      <c r="J1799" s="351"/>
      <c r="K1799" s="226"/>
      <c r="L1799" s="226"/>
      <c r="M1799" s="226"/>
      <c r="N1799" s="226"/>
      <c r="O1799" s="226"/>
      <c r="P1799" s="226"/>
      <c r="Q1799" s="226"/>
    </row>
    <row r="1800" s="18" customFormat="1" ht="12.75" spans="1:17">
      <c r="A1800" s="37" t="s">
        <v>2033</v>
      </c>
      <c r="B1800" s="348">
        <v>330804070</v>
      </c>
      <c r="C1800" s="349" t="s">
        <v>2779</v>
      </c>
      <c r="D1800" s="349" t="s">
        <v>2780</v>
      </c>
      <c r="E1800" s="349"/>
      <c r="F1800" s="350" t="s">
        <v>49</v>
      </c>
      <c r="G1800" s="350">
        <v>1392</v>
      </c>
      <c r="H1800" s="216"/>
      <c r="I1800" s="350" t="s">
        <v>50</v>
      </c>
      <c r="J1800" s="351"/>
      <c r="K1800" s="226"/>
      <c r="L1800" s="226"/>
      <c r="M1800" s="226"/>
      <c r="N1800" s="226"/>
      <c r="O1800" s="226"/>
      <c r="P1800" s="226"/>
      <c r="Q1800" s="226"/>
    </row>
    <row r="1801" s="18" customFormat="1" ht="24" spans="1:17">
      <c r="A1801" s="37" t="s">
        <v>2033</v>
      </c>
      <c r="B1801" s="348">
        <v>330804071</v>
      </c>
      <c r="C1801" s="349" t="s">
        <v>2781</v>
      </c>
      <c r="D1801" s="349"/>
      <c r="E1801" s="349" t="s">
        <v>2782</v>
      </c>
      <c r="F1801" s="350" t="s">
        <v>49</v>
      </c>
      <c r="G1801" s="350">
        <v>2856</v>
      </c>
      <c r="H1801" s="216"/>
      <c r="I1801" s="350" t="s">
        <v>50</v>
      </c>
      <c r="J1801" s="351"/>
      <c r="K1801" s="226"/>
      <c r="L1801" s="226"/>
      <c r="M1801" s="226"/>
      <c r="N1801" s="226"/>
      <c r="O1801" s="226"/>
      <c r="P1801" s="226"/>
      <c r="Q1801" s="226"/>
    </row>
    <row r="1802" s="18" customFormat="1" ht="24" spans="1:17">
      <c r="A1802" s="37" t="s">
        <v>2033</v>
      </c>
      <c r="B1802" s="348">
        <v>330804072</v>
      </c>
      <c r="C1802" s="349" t="s">
        <v>2783</v>
      </c>
      <c r="D1802" s="349"/>
      <c r="E1802" s="349" t="s">
        <v>1594</v>
      </c>
      <c r="F1802" s="350" t="s">
        <v>2045</v>
      </c>
      <c r="G1802" s="350">
        <v>888</v>
      </c>
      <c r="H1802" s="216"/>
      <c r="I1802" s="350" t="s">
        <v>50</v>
      </c>
      <c r="J1802" s="351"/>
      <c r="K1802" s="226"/>
      <c r="L1802" s="226"/>
      <c r="M1802" s="226"/>
      <c r="N1802" s="226"/>
      <c r="O1802" s="226"/>
      <c r="P1802" s="226"/>
      <c r="Q1802" s="226"/>
    </row>
    <row r="1803" s="18" customFormat="1" ht="72" spans="1:17">
      <c r="A1803" s="37" t="s">
        <v>2033</v>
      </c>
      <c r="B1803" s="348">
        <v>330804073</v>
      </c>
      <c r="C1803" s="349" t="s">
        <v>2784</v>
      </c>
      <c r="D1803" s="349" t="s">
        <v>2785</v>
      </c>
      <c r="E1803" s="349"/>
      <c r="F1803" s="350" t="s">
        <v>49</v>
      </c>
      <c r="G1803" s="350">
        <v>1287</v>
      </c>
      <c r="H1803" s="216"/>
      <c r="I1803" s="350" t="s">
        <v>50</v>
      </c>
      <c r="J1803" s="351"/>
      <c r="K1803" s="226"/>
      <c r="L1803" s="226"/>
      <c r="M1803" s="226"/>
      <c r="N1803" s="226"/>
      <c r="O1803" s="226"/>
      <c r="P1803" s="226"/>
      <c r="Q1803" s="226"/>
    </row>
    <row r="1804" s="18" customFormat="1" ht="12.75" spans="1:17">
      <c r="A1804" s="37" t="s">
        <v>2033</v>
      </c>
      <c r="B1804" s="348" t="s">
        <v>2786</v>
      </c>
      <c r="C1804" s="349" t="s">
        <v>2787</v>
      </c>
      <c r="D1804" s="349"/>
      <c r="E1804" s="349"/>
      <c r="F1804" s="350" t="s">
        <v>49</v>
      </c>
      <c r="G1804" s="389">
        <v>1420</v>
      </c>
      <c r="H1804" s="216"/>
      <c r="I1804" s="350" t="s">
        <v>50</v>
      </c>
      <c r="J1804" s="351"/>
      <c r="K1804" s="226"/>
      <c r="L1804" s="226"/>
      <c r="M1804" s="226"/>
      <c r="N1804" s="226"/>
      <c r="O1804" s="226"/>
      <c r="P1804" s="226"/>
      <c r="Q1804" s="226"/>
    </row>
    <row r="1805" s="18" customFormat="1" ht="12.75" spans="1:17">
      <c r="A1805" s="37" t="s">
        <v>2033</v>
      </c>
      <c r="B1805" s="348" t="s">
        <v>2788</v>
      </c>
      <c r="C1805" s="349" t="s">
        <v>2789</v>
      </c>
      <c r="D1805" s="349"/>
      <c r="E1805" s="349"/>
      <c r="F1805" s="350" t="s">
        <v>49</v>
      </c>
      <c r="G1805" s="389">
        <v>2304</v>
      </c>
      <c r="H1805" s="216"/>
      <c r="I1805" s="350" t="s">
        <v>50</v>
      </c>
      <c r="J1805" s="351"/>
      <c r="K1805" s="226"/>
      <c r="L1805" s="226"/>
      <c r="M1805" s="226"/>
      <c r="N1805" s="226"/>
      <c r="O1805" s="226"/>
      <c r="P1805" s="226"/>
      <c r="Q1805" s="226"/>
    </row>
    <row r="1806" s="18" customFormat="1" ht="12.75" spans="1:17">
      <c r="A1806" s="37"/>
      <c r="B1806" s="348">
        <v>3309</v>
      </c>
      <c r="C1806" s="349" t="s">
        <v>2790</v>
      </c>
      <c r="D1806" s="349"/>
      <c r="E1806" s="349"/>
      <c r="F1806" s="350"/>
      <c r="G1806" s="350"/>
      <c r="H1806" s="216"/>
      <c r="I1806" s="350" t="s">
        <v>41</v>
      </c>
      <c r="J1806" s="351"/>
      <c r="K1806" s="226"/>
      <c r="L1806" s="226"/>
      <c r="M1806" s="226"/>
      <c r="N1806" s="226"/>
      <c r="O1806" s="226"/>
      <c r="P1806" s="226"/>
      <c r="Q1806" s="226"/>
    </row>
    <row r="1807" s="18" customFormat="1" ht="12.75" spans="1:17">
      <c r="A1807" s="37" t="s">
        <v>2033</v>
      </c>
      <c r="B1807" s="348">
        <v>330900001</v>
      </c>
      <c r="C1807" s="349" t="s">
        <v>2791</v>
      </c>
      <c r="D1807" s="349"/>
      <c r="E1807" s="349"/>
      <c r="F1807" s="350" t="s">
        <v>49</v>
      </c>
      <c r="G1807" s="350">
        <v>68</v>
      </c>
      <c r="H1807" s="216"/>
      <c r="I1807" s="350" t="s">
        <v>50</v>
      </c>
      <c r="J1807" s="351"/>
      <c r="K1807" s="226"/>
      <c r="L1807" s="226"/>
      <c r="M1807" s="226"/>
      <c r="N1807" s="226"/>
      <c r="O1807" s="226"/>
      <c r="P1807" s="226"/>
      <c r="Q1807" s="226"/>
    </row>
    <row r="1808" s="18" customFormat="1" ht="12.75" spans="1:17">
      <c r="A1808" s="37" t="s">
        <v>2033</v>
      </c>
      <c r="B1808" s="348">
        <v>330900002</v>
      </c>
      <c r="C1808" s="349" t="s">
        <v>2792</v>
      </c>
      <c r="D1808" s="349" t="s">
        <v>1964</v>
      </c>
      <c r="E1808" s="349"/>
      <c r="F1808" s="350" t="s">
        <v>215</v>
      </c>
      <c r="G1808" s="389">
        <v>309.1</v>
      </c>
      <c r="H1808" s="216"/>
      <c r="I1808" s="350" t="s">
        <v>50</v>
      </c>
      <c r="J1808" s="351"/>
      <c r="K1808" s="226"/>
      <c r="L1808" s="226"/>
      <c r="M1808" s="226"/>
      <c r="N1808" s="226"/>
      <c r="O1808" s="226"/>
      <c r="P1808" s="226"/>
      <c r="Q1808" s="226"/>
    </row>
    <row r="1809" s="18" customFormat="1" ht="12.75" spans="1:17">
      <c r="A1809" s="37" t="s">
        <v>2033</v>
      </c>
      <c r="B1809" s="348">
        <v>330900004</v>
      </c>
      <c r="C1809" s="349" t="s">
        <v>2793</v>
      </c>
      <c r="D1809" s="349"/>
      <c r="E1809" s="349"/>
      <c r="F1809" s="350" t="s">
        <v>49</v>
      </c>
      <c r="G1809" s="389">
        <v>1152</v>
      </c>
      <c r="H1809" s="216"/>
      <c r="I1809" s="350" t="s">
        <v>50</v>
      </c>
      <c r="J1809" s="351"/>
      <c r="K1809" s="226"/>
      <c r="L1809" s="226"/>
      <c r="M1809" s="226"/>
      <c r="N1809" s="226"/>
      <c r="O1809" s="226"/>
      <c r="P1809" s="226"/>
      <c r="Q1809" s="226"/>
    </row>
    <row r="1810" s="18" customFormat="1" ht="12.75" spans="1:17">
      <c r="A1810" s="37" t="s">
        <v>2033</v>
      </c>
      <c r="B1810" s="348">
        <v>330900005</v>
      </c>
      <c r="C1810" s="349" t="s">
        <v>2794</v>
      </c>
      <c r="D1810" s="349" t="s">
        <v>2795</v>
      </c>
      <c r="E1810" s="349"/>
      <c r="F1810" s="350" t="s">
        <v>217</v>
      </c>
      <c r="G1810" s="350">
        <v>777</v>
      </c>
      <c r="H1810" s="216"/>
      <c r="I1810" s="350" t="s">
        <v>50</v>
      </c>
      <c r="J1810" s="351"/>
      <c r="K1810" s="226"/>
      <c r="L1810" s="226"/>
      <c r="M1810" s="226"/>
      <c r="N1810" s="226"/>
      <c r="O1810" s="226"/>
      <c r="P1810" s="226"/>
      <c r="Q1810" s="226"/>
    </row>
    <row r="1811" s="18" customFormat="1" ht="12.75" spans="1:17">
      <c r="A1811" s="37" t="s">
        <v>2033</v>
      </c>
      <c r="B1811" s="348">
        <v>330900008</v>
      </c>
      <c r="C1811" s="349" t="s">
        <v>2796</v>
      </c>
      <c r="D1811" s="349" t="s">
        <v>2795</v>
      </c>
      <c r="E1811" s="349"/>
      <c r="F1811" s="350" t="s">
        <v>217</v>
      </c>
      <c r="G1811" s="350">
        <v>932.4</v>
      </c>
      <c r="H1811" s="216"/>
      <c r="I1811" s="350" t="s">
        <v>50</v>
      </c>
      <c r="J1811" s="351"/>
      <c r="K1811" s="226"/>
      <c r="L1811" s="226"/>
      <c r="M1811" s="226"/>
      <c r="N1811" s="226"/>
      <c r="O1811" s="226"/>
      <c r="P1811" s="226"/>
      <c r="Q1811" s="226"/>
    </row>
    <row r="1812" s="18" customFormat="1" ht="12.75" spans="1:17">
      <c r="A1812" s="37" t="s">
        <v>2033</v>
      </c>
      <c r="B1812" s="348">
        <v>330900009</v>
      </c>
      <c r="C1812" s="349" t="s">
        <v>2797</v>
      </c>
      <c r="D1812" s="349" t="s">
        <v>2798</v>
      </c>
      <c r="E1812" s="349"/>
      <c r="F1812" s="350" t="s">
        <v>49</v>
      </c>
      <c r="G1812" s="350">
        <v>1165.5</v>
      </c>
      <c r="H1812" s="216"/>
      <c r="I1812" s="350" t="s">
        <v>50</v>
      </c>
      <c r="J1812" s="351"/>
      <c r="K1812" s="226"/>
      <c r="L1812" s="226"/>
      <c r="M1812" s="226"/>
      <c r="N1812" s="226"/>
      <c r="O1812" s="226"/>
      <c r="P1812" s="226"/>
      <c r="Q1812" s="226"/>
    </row>
    <row r="1813" s="18" customFormat="1" ht="12.75" spans="1:17">
      <c r="A1813" s="37" t="s">
        <v>2033</v>
      </c>
      <c r="B1813" s="348">
        <v>330900010</v>
      </c>
      <c r="C1813" s="349" t="s">
        <v>2799</v>
      </c>
      <c r="D1813" s="349" t="s">
        <v>2798</v>
      </c>
      <c r="E1813" s="349"/>
      <c r="F1813" s="350" t="s">
        <v>49</v>
      </c>
      <c r="G1813" s="389">
        <v>1970</v>
      </c>
      <c r="H1813" s="216"/>
      <c r="I1813" s="350" t="s">
        <v>50</v>
      </c>
      <c r="J1813" s="351"/>
      <c r="K1813" s="226"/>
      <c r="L1813" s="226"/>
      <c r="M1813" s="226"/>
      <c r="N1813" s="226"/>
      <c r="O1813" s="226"/>
      <c r="P1813" s="226"/>
      <c r="Q1813" s="226"/>
    </row>
    <row r="1814" s="18" customFormat="1" ht="12.75" spans="1:17">
      <c r="A1814" s="37" t="s">
        <v>2033</v>
      </c>
      <c r="B1814" s="348">
        <v>330900011</v>
      </c>
      <c r="C1814" s="349" t="s">
        <v>2800</v>
      </c>
      <c r="D1814" s="349" t="s">
        <v>2801</v>
      </c>
      <c r="E1814" s="349" t="s">
        <v>2802</v>
      </c>
      <c r="F1814" s="350" t="s">
        <v>49</v>
      </c>
      <c r="G1814" s="389">
        <v>1535</v>
      </c>
      <c r="H1814" s="216"/>
      <c r="I1814" s="350" t="s">
        <v>34</v>
      </c>
      <c r="J1814" s="351"/>
      <c r="K1814" s="226"/>
      <c r="L1814" s="226"/>
      <c r="M1814" s="226"/>
      <c r="N1814" s="226"/>
      <c r="O1814" s="226"/>
      <c r="P1814" s="226"/>
      <c r="Q1814" s="226"/>
    </row>
    <row r="1815" s="18" customFormat="1" ht="24" spans="1:17">
      <c r="A1815" s="37" t="s">
        <v>2033</v>
      </c>
      <c r="B1815" s="348">
        <v>330900012</v>
      </c>
      <c r="C1815" s="349" t="s">
        <v>2803</v>
      </c>
      <c r="D1815" s="349"/>
      <c r="E1815" s="349"/>
      <c r="F1815" s="350" t="s">
        <v>217</v>
      </c>
      <c r="G1815" s="350">
        <v>1165.5</v>
      </c>
      <c r="H1815" s="216"/>
      <c r="I1815" s="350" t="s">
        <v>50</v>
      </c>
      <c r="J1815" s="351"/>
      <c r="K1815" s="226"/>
      <c r="L1815" s="226"/>
      <c r="M1815" s="226"/>
      <c r="N1815" s="226"/>
      <c r="O1815" s="226"/>
      <c r="P1815" s="226"/>
      <c r="Q1815" s="226"/>
    </row>
    <row r="1816" s="18" customFormat="1" ht="12.75" spans="1:17">
      <c r="A1816" s="37" t="s">
        <v>2033</v>
      </c>
      <c r="B1816" s="348">
        <v>330900013</v>
      </c>
      <c r="C1816" s="349" t="s">
        <v>2804</v>
      </c>
      <c r="D1816" s="349"/>
      <c r="E1816" s="349"/>
      <c r="F1816" s="350" t="s">
        <v>2805</v>
      </c>
      <c r="G1816" s="389">
        <v>1097</v>
      </c>
      <c r="H1816" s="216"/>
      <c r="I1816" s="350" t="s">
        <v>50</v>
      </c>
      <c r="J1816" s="351"/>
      <c r="K1816" s="226"/>
      <c r="L1816" s="226"/>
      <c r="M1816" s="226"/>
      <c r="N1816" s="226"/>
      <c r="O1816" s="226"/>
      <c r="P1816" s="226"/>
      <c r="Q1816" s="226"/>
    </row>
    <row r="1817" s="18" customFormat="1" ht="12.75" spans="1:17">
      <c r="A1817" s="37" t="s">
        <v>2033</v>
      </c>
      <c r="B1817" s="348">
        <v>330900014</v>
      </c>
      <c r="C1817" s="349" t="s">
        <v>2806</v>
      </c>
      <c r="D1817" s="349"/>
      <c r="E1817" s="349"/>
      <c r="F1817" s="350" t="s">
        <v>217</v>
      </c>
      <c r="G1817" s="389">
        <v>1199</v>
      </c>
      <c r="H1817" s="216"/>
      <c r="I1817" s="350" t="s">
        <v>50</v>
      </c>
      <c r="J1817" s="351"/>
      <c r="K1817" s="226"/>
      <c r="L1817" s="226"/>
      <c r="M1817" s="226"/>
      <c r="N1817" s="226"/>
      <c r="O1817" s="226"/>
      <c r="P1817" s="226"/>
      <c r="Q1817" s="226"/>
    </row>
    <row r="1818" s="18" customFormat="1" ht="24" spans="1:17">
      <c r="A1818" s="37" t="s">
        <v>2033</v>
      </c>
      <c r="B1818" s="348">
        <v>330900015</v>
      </c>
      <c r="C1818" s="349" t="s">
        <v>2807</v>
      </c>
      <c r="D1818" s="349" t="s">
        <v>2808</v>
      </c>
      <c r="E1818" s="349"/>
      <c r="F1818" s="350" t="s">
        <v>49</v>
      </c>
      <c r="G1818" s="350">
        <v>932.4</v>
      </c>
      <c r="H1818" s="216"/>
      <c r="I1818" s="350" t="s">
        <v>50</v>
      </c>
      <c r="J1818" s="351"/>
      <c r="K1818" s="226"/>
      <c r="L1818" s="226"/>
      <c r="M1818" s="226"/>
      <c r="N1818" s="226"/>
      <c r="O1818" s="226"/>
      <c r="P1818" s="226"/>
      <c r="Q1818" s="226"/>
    </row>
    <row r="1819" s="18" customFormat="1" ht="12.75" spans="1:17">
      <c r="A1819" s="37" t="s">
        <v>2033</v>
      </c>
      <c r="B1819" s="348">
        <v>330900016</v>
      </c>
      <c r="C1819" s="349" t="s">
        <v>2809</v>
      </c>
      <c r="D1819" s="349"/>
      <c r="E1819" s="349"/>
      <c r="F1819" s="350" t="s">
        <v>49</v>
      </c>
      <c r="G1819" s="389">
        <v>1714</v>
      </c>
      <c r="H1819" s="216"/>
      <c r="I1819" s="350" t="s">
        <v>50</v>
      </c>
      <c r="J1819" s="351"/>
      <c r="K1819" s="226"/>
      <c r="L1819" s="226"/>
      <c r="M1819" s="226"/>
      <c r="N1819" s="226"/>
      <c r="O1819" s="226"/>
      <c r="P1819" s="226"/>
      <c r="Q1819" s="226"/>
    </row>
    <row r="1820" s="18" customFormat="1" ht="12.75" spans="1:17">
      <c r="A1820" s="37" t="s">
        <v>2033</v>
      </c>
      <c r="B1820" s="348">
        <v>330900017</v>
      </c>
      <c r="C1820" s="349" t="s">
        <v>2810</v>
      </c>
      <c r="D1820" s="349"/>
      <c r="E1820" s="349"/>
      <c r="F1820" s="350" t="s">
        <v>49</v>
      </c>
      <c r="G1820" s="389">
        <v>1714</v>
      </c>
      <c r="H1820" s="216"/>
      <c r="I1820" s="350" t="s">
        <v>50</v>
      </c>
      <c r="J1820" s="351"/>
      <c r="K1820" s="226"/>
      <c r="L1820" s="226"/>
      <c r="M1820" s="226"/>
      <c r="N1820" s="226"/>
      <c r="O1820" s="226"/>
      <c r="P1820" s="226"/>
      <c r="Q1820" s="226"/>
    </row>
    <row r="1821" s="18" customFormat="1" ht="12.75" spans="1:17">
      <c r="A1821" s="37" t="s">
        <v>2033</v>
      </c>
      <c r="B1821" s="348">
        <v>330900018</v>
      </c>
      <c r="C1821" s="349" t="s">
        <v>2811</v>
      </c>
      <c r="D1821" s="349" t="s">
        <v>2812</v>
      </c>
      <c r="E1821" s="349"/>
      <c r="F1821" s="350" t="s">
        <v>49</v>
      </c>
      <c r="G1821" s="350">
        <v>1165.5</v>
      </c>
      <c r="H1821" s="216"/>
      <c r="I1821" s="350" t="s">
        <v>50</v>
      </c>
      <c r="J1821" s="351"/>
      <c r="K1821" s="226"/>
      <c r="L1821" s="226"/>
      <c r="M1821" s="226"/>
      <c r="N1821" s="226"/>
      <c r="O1821" s="226"/>
      <c r="P1821" s="226"/>
      <c r="Q1821" s="226"/>
    </row>
    <row r="1822" s="18" customFormat="1" ht="12.75" spans="1:17">
      <c r="A1822" s="37" t="s">
        <v>2033</v>
      </c>
      <c r="B1822" s="348">
        <v>330900019</v>
      </c>
      <c r="C1822" s="349" t="s">
        <v>2813</v>
      </c>
      <c r="D1822" s="349"/>
      <c r="E1822" s="349"/>
      <c r="F1822" s="350" t="s">
        <v>49</v>
      </c>
      <c r="G1822" s="389">
        <v>1439</v>
      </c>
      <c r="H1822" s="216"/>
      <c r="I1822" s="350" t="s">
        <v>24</v>
      </c>
      <c r="J1822" s="351"/>
      <c r="K1822" s="226"/>
      <c r="L1822" s="226"/>
      <c r="M1822" s="226"/>
      <c r="N1822" s="226"/>
      <c r="O1822" s="226"/>
      <c r="P1822" s="226"/>
      <c r="Q1822" s="226"/>
    </row>
    <row r="1823" s="18" customFormat="1" ht="60" spans="1:17">
      <c r="A1823" s="34" t="s">
        <v>2033</v>
      </c>
      <c r="B1823" s="357">
        <v>330900020</v>
      </c>
      <c r="C1823" s="223" t="s">
        <v>2814</v>
      </c>
      <c r="D1823" s="228" t="s">
        <v>2815</v>
      </c>
      <c r="E1823" s="223"/>
      <c r="F1823" s="69" t="s">
        <v>49</v>
      </c>
      <c r="G1823" s="348">
        <v>2483</v>
      </c>
      <c r="H1823" s="216" t="s">
        <v>41</v>
      </c>
      <c r="I1823" s="34" t="s">
        <v>24</v>
      </c>
      <c r="J1823" s="34"/>
      <c r="K1823" s="226"/>
      <c r="L1823" s="226"/>
      <c r="M1823" s="226"/>
      <c r="N1823" s="226"/>
      <c r="O1823" s="226"/>
      <c r="P1823" s="226"/>
      <c r="Q1823" s="226"/>
    </row>
    <row r="1824" s="18" customFormat="1" ht="24" spans="1:17">
      <c r="A1824" s="37" t="s">
        <v>2033</v>
      </c>
      <c r="B1824" s="348">
        <v>330900021</v>
      </c>
      <c r="C1824" s="349" t="s">
        <v>2816</v>
      </c>
      <c r="D1824" s="349"/>
      <c r="E1824" s="349"/>
      <c r="F1824" s="350" t="s">
        <v>49</v>
      </c>
      <c r="G1824" s="389">
        <v>1148</v>
      </c>
      <c r="H1824" s="216"/>
      <c r="I1824" s="350" t="s">
        <v>50</v>
      </c>
      <c r="J1824" s="351"/>
      <c r="K1824" s="226"/>
      <c r="L1824" s="226"/>
      <c r="M1824" s="226"/>
      <c r="N1824" s="226"/>
      <c r="O1824" s="226"/>
      <c r="P1824" s="226"/>
      <c r="Q1824" s="226"/>
    </row>
    <row r="1825" s="18" customFormat="1" ht="24" spans="1:17">
      <c r="A1825" s="37" t="s">
        <v>2033</v>
      </c>
      <c r="B1825" s="348">
        <v>330900022</v>
      </c>
      <c r="C1825" s="362" t="s">
        <v>2817</v>
      </c>
      <c r="D1825" s="362" t="s">
        <v>2818</v>
      </c>
      <c r="E1825" s="362" t="s">
        <v>2819</v>
      </c>
      <c r="F1825" s="348" t="s">
        <v>49</v>
      </c>
      <c r="G1825" s="350">
        <v>1169</v>
      </c>
      <c r="H1825" s="216" t="s">
        <v>2820</v>
      </c>
      <c r="I1825" s="350" t="s">
        <v>50</v>
      </c>
      <c r="J1825" s="351"/>
      <c r="K1825" s="226"/>
      <c r="L1825" s="226"/>
      <c r="M1825" s="226"/>
      <c r="N1825" s="226"/>
      <c r="O1825" s="226"/>
      <c r="P1825" s="226"/>
      <c r="Q1825" s="226"/>
    </row>
    <row r="1826" s="324" customFormat="1" ht="48" spans="1:17">
      <c r="A1826" s="37" t="s">
        <v>2033</v>
      </c>
      <c r="B1826" s="348">
        <v>330900023</v>
      </c>
      <c r="C1826" s="349" t="s">
        <v>2821</v>
      </c>
      <c r="D1826" s="349" t="s">
        <v>2822</v>
      </c>
      <c r="E1826" s="349"/>
      <c r="F1826" s="350" t="s">
        <v>49</v>
      </c>
      <c r="G1826" s="389">
        <v>1331</v>
      </c>
      <c r="H1826" s="216"/>
      <c r="I1826" s="350" t="s">
        <v>34</v>
      </c>
      <c r="J1826" s="351"/>
      <c r="K1826" s="226"/>
      <c r="L1826" s="226"/>
      <c r="M1826" s="226"/>
      <c r="N1826" s="226"/>
      <c r="O1826" s="226"/>
      <c r="P1826" s="89"/>
      <c r="Q1826" s="89"/>
    </row>
    <row r="1827" s="18" customFormat="1" ht="24" spans="1:17">
      <c r="A1827" s="190"/>
      <c r="B1827" s="190">
        <v>3310</v>
      </c>
      <c r="C1827" s="36" t="s">
        <v>2823</v>
      </c>
      <c r="D1827" s="89"/>
      <c r="E1827" s="36" t="s">
        <v>1836</v>
      </c>
      <c r="F1827" s="34"/>
      <c r="G1827" s="350"/>
      <c r="H1827" s="216" t="s">
        <v>41</v>
      </c>
      <c r="I1827" s="34" t="s">
        <v>41</v>
      </c>
      <c r="J1827" s="34"/>
      <c r="K1827" s="226"/>
      <c r="L1827" s="226"/>
      <c r="M1827" s="226"/>
      <c r="N1827" s="226"/>
      <c r="O1827" s="226"/>
      <c r="P1827" s="226"/>
      <c r="Q1827" s="226"/>
    </row>
    <row r="1828" s="18" customFormat="1" ht="12.75" spans="1:17">
      <c r="A1828" s="37"/>
      <c r="B1828" s="348">
        <v>331001</v>
      </c>
      <c r="C1828" s="349" t="s">
        <v>2824</v>
      </c>
      <c r="D1828" s="349"/>
      <c r="E1828" s="349" t="s">
        <v>2472</v>
      </c>
      <c r="F1828" s="350"/>
      <c r="G1828" s="350"/>
      <c r="H1828" s="216"/>
      <c r="I1828" s="350" t="s">
        <v>41</v>
      </c>
      <c r="J1828" s="351"/>
      <c r="K1828" s="226"/>
      <c r="L1828" s="226"/>
      <c r="M1828" s="226"/>
      <c r="N1828" s="226"/>
      <c r="O1828" s="226"/>
      <c r="P1828" s="226"/>
      <c r="Q1828" s="226"/>
    </row>
    <row r="1829" s="18" customFormat="1" ht="12.75" spans="1:17">
      <c r="A1829" s="37" t="s">
        <v>2033</v>
      </c>
      <c r="B1829" s="348">
        <v>331001001</v>
      </c>
      <c r="C1829" s="349" t="s">
        <v>2825</v>
      </c>
      <c r="D1829" s="349"/>
      <c r="E1829" s="349"/>
      <c r="F1829" s="350" t="s">
        <v>49</v>
      </c>
      <c r="G1829" s="389">
        <v>1290</v>
      </c>
      <c r="H1829" s="216"/>
      <c r="I1829" s="350" t="s">
        <v>50</v>
      </c>
      <c r="J1829" s="351"/>
      <c r="K1829" s="226"/>
      <c r="L1829" s="226"/>
      <c r="M1829" s="226"/>
      <c r="N1829" s="226"/>
      <c r="O1829" s="226"/>
      <c r="P1829" s="226"/>
      <c r="Q1829" s="226"/>
    </row>
    <row r="1830" s="18" customFormat="1" ht="12.75" spans="1:17">
      <c r="A1830" s="37" t="s">
        <v>2033</v>
      </c>
      <c r="B1830" s="348">
        <v>331001002</v>
      </c>
      <c r="C1830" s="349" t="s">
        <v>2826</v>
      </c>
      <c r="D1830" s="349" t="s">
        <v>2827</v>
      </c>
      <c r="E1830" s="349"/>
      <c r="F1830" s="350" t="s">
        <v>49</v>
      </c>
      <c r="G1830" s="350">
        <v>1720</v>
      </c>
      <c r="H1830" s="216"/>
      <c r="I1830" s="350" t="s">
        <v>50</v>
      </c>
      <c r="J1830" s="351"/>
      <c r="K1830" s="226"/>
      <c r="L1830" s="226"/>
      <c r="M1830" s="226"/>
      <c r="N1830" s="226"/>
      <c r="O1830" s="226"/>
      <c r="P1830" s="226"/>
      <c r="Q1830" s="226"/>
    </row>
    <row r="1831" s="18" customFormat="1" ht="12.75" spans="1:17">
      <c r="A1831" s="37" t="s">
        <v>2033</v>
      </c>
      <c r="B1831" s="348">
        <v>3310010020</v>
      </c>
      <c r="C1831" s="349" t="s">
        <v>2828</v>
      </c>
      <c r="D1831" s="349"/>
      <c r="E1831" s="349"/>
      <c r="F1831" s="350" t="s">
        <v>49</v>
      </c>
      <c r="G1831" s="350">
        <v>2060</v>
      </c>
      <c r="H1831" s="216"/>
      <c r="I1831" s="350" t="s">
        <v>50</v>
      </c>
      <c r="J1831" s="351"/>
      <c r="K1831" s="226"/>
      <c r="L1831" s="226"/>
      <c r="M1831" s="226"/>
      <c r="N1831" s="226"/>
      <c r="O1831" s="226"/>
      <c r="P1831" s="226"/>
      <c r="Q1831" s="226"/>
    </row>
    <row r="1832" s="18" customFormat="1" ht="12.75" spans="1:17">
      <c r="A1832" s="37" t="s">
        <v>2033</v>
      </c>
      <c r="B1832" s="348">
        <v>331001003</v>
      </c>
      <c r="C1832" s="349" t="s">
        <v>2829</v>
      </c>
      <c r="D1832" s="349" t="s">
        <v>2830</v>
      </c>
      <c r="E1832" s="349"/>
      <c r="F1832" s="350" t="s">
        <v>49</v>
      </c>
      <c r="G1832" s="350">
        <v>1720</v>
      </c>
      <c r="H1832" s="216"/>
      <c r="I1832" s="350" t="s">
        <v>50</v>
      </c>
      <c r="J1832" s="351"/>
      <c r="K1832" s="226"/>
      <c r="L1832" s="226"/>
      <c r="M1832" s="226"/>
      <c r="N1832" s="226"/>
      <c r="O1832" s="226"/>
      <c r="P1832" s="226"/>
      <c r="Q1832" s="226"/>
    </row>
    <row r="1833" s="18" customFormat="1" ht="24" spans="1:17">
      <c r="A1833" s="37" t="s">
        <v>2033</v>
      </c>
      <c r="B1833" s="348">
        <v>331001004</v>
      </c>
      <c r="C1833" s="349" t="s">
        <v>2831</v>
      </c>
      <c r="D1833" s="349" t="s">
        <v>2832</v>
      </c>
      <c r="E1833" s="349"/>
      <c r="F1833" s="350" t="s">
        <v>49</v>
      </c>
      <c r="G1833" s="350">
        <v>1720</v>
      </c>
      <c r="H1833" s="216"/>
      <c r="I1833" s="350" t="s">
        <v>50</v>
      </c>
      <c r="J1833" s="351"/>
      <c r="K1833" s="226"/>
      <c r="L1833" s="226"/>
      <c r="M1833" s="226"/>
      <c r="N1833" s="226"/>
      <c r="O1833" s="226"/>
      <c r="P1833" s="226"/>
      <c r="Q1833" s="226"/>
    </row>
    <row r="1834" s="18" customFormat="1" ht="24" spans="1:17">
      <c r="A1834" s="37" t="s">
        <v>2033</v>
      </c>
      <c r="B1834" s="348">
        <v>3310010040</v>
      </c>
      <c r="C1834" s="349" t="s">
        <v>2833</v>
      </c>
      <c r="D1834" s="349" t="s">
        <v>2832</v>
      </c>
      <c r="E1834" s="349"/>
      <c r="F1834" s="350" t="s">
        <v>49</v>
      </c>
      <c r="G1834" s="350">
        <v>2060</v>
      </c>
      <c r="H1834" s="216"/>
      <c r="I1834" s="350" t="s">
        <v>50</v>
      </c>
      <c r="J1834" s="351"/>
      <c r="K1834" s="226"/>
      <c r="L1834" s="226"/>
      <c r="M1834" s="226"/>
      <c r="N1834" s="226"/>
      <c r="O1834" s="226"/>
      <c r="P1834" s="226"/>
      <c r="Q1834" s="226"/>
    </row>
    <row r="1835" s="18" customFormat="1" ht="12.75" spans="1:17">
      <c r="A1835" s="37" t="s">
        <v>2033</v>
      </c>
      <c r="B1835" s="348">
        <v>331001005</v>
      </c>
      <c r="C1835" s="349" t="s">
        <v>2834</v>
      </c>
      <c r="D1835" s="349"/>
      <c r="E1835" s="349"/>
      <c r="F1835" s="350" t="s">
        <v>49</v>
      </c>
      <c r="G1835" s="350">
        <v>1720</v>
      </c>
      <c r="H1835" s="216"/>
      <c r="I1835" s="350" t="s">
        <v>50</v>
      </c>
      <c r="J1835" s="351"/>
      <c r="K1835" s="226"/>
      <c r="L1835" s="226"/>
      <c r="M1835" s="226"/>
      <c r="N1835" s="226"/>
      <c r="O1835" s="226"/>
      <c r="P1835" s="226"/>
      <c r="Q1835" s="226"/>
    </row>
    <row r="1836" s="18" customFormat="1" ht="24" spans="1:17">
      <c r="A1836" s="37" t="s">
        <v>2033</v>
      </c>
      <c r="B1836" s="348">
        <v>3310010050</v>
      </c>
      <c r="C1836" s="349" t="s">
        <v>2835</v>
      </c>
      <c r="D1836" s="349"/>
      <c r="E1836" s="349"/>
      <c r="F1836" s="350" t="s">
        <v>49</v>
      </c>
      <c r="G1836" s="350">
        <v>2060</v>
      </c>
      <c r="H1836" s="216"/>
      <c r="I1836" s="350" t="s">
        <v>50</v>
      </c>
      <c r="J1836" s="351"/>
      <c r="K1836" s="226"/>
      <c r="L1836" s="226"/>
      <c r="M1836" s="226"/>
      <c r="N1836" s="226"/>
      <c r="O1836" s="226"/>
      <c r="P1836" s="226"/>
      <c r="Q1836" s="226"/>
    </row>
    <row r="1837" s="18" customFormat="1" ht="12.75" spans="1:17">
      <c r="A1837" s="37" t="s">
        <v>2033</v>
      </c>
      <c r="B1837" s="348">
        <v>331001006</v>
      </c>
      <c r="C1837" s="349" t="s">
        <v>2836</v>
      </c>
      <c r="D1837" s="349"/>
      <c r="E1837" s="349"/>
      <c r="F1837" s="350" t="s">
        <v>49</v>
      </c>
      <c r="G1837" s="350">
        <v>1720</v>
      </c>
      <c r="H1837" s="216"/>
      <c r="I1837" s="350" t="s">
        <v>50</v>
      </c>
      <c r="J1837" s="351"/>
      <c r="K1837" s="226"/>
      <c r="L1837" s="226"/>
      <c r="M1837" s="226"/>
      <c r="N1837" s="226"/>
      <c r="O1837" s="226"/>
      <c r="P1837" s="226"/>
      <c r="Q1837" s="226"/>
    </row>
    <row r="1838" s="18" customFormat="1" ht="12.75" spans="1:17">
      <c r="A1838" s="37" t="s">
        <v>2033</v>
      </c>
      <c r="B1838" s="348">
        <v>3310010060</v>
      </c>
      <c r="C1838" s="349" t="s">
        <v>2837</v>
      </c>
      <c r="D1838" s="349" t="s">
        <v>2838</v>
      </c>
      <c r="E1838" s="349"/>
      <c r="F1838" s="350" t="s">
        <v>49</v>
      </c>
      <c r="G1838" s="350">
        <v>2060</v>
      </c>
      <c r="H1838" s="216"/>
      <c r="I1838" s="350" t="s">
        <v>50</v>
      </c>
      <c r="J1838" s="351"/>
      <c r="K1838" s="226"/>
      <c r="L1838" s="226"/>
      <c r="M1838" s="226"/>
      <c r="N1838" s="226"/>
      <c r="O1838" s="226"/>
      <c r="P1838" s="226"/>
      <c r="Q1838" s="226"/>
    </row>
    <row r="1839" s="18" customFormat="1" ht="12.75" spans="1:17">
      <c r="A1839" s="37" t="s">
        <v>2033</v>
      </c>
      <c r="B1839" s="348">
        <v>331001007</v>
      </c>
      <c r="C1839" s="349" t="s">
        <v>2839</v>
      </c>
      <c r="D1839" s="349" t="s">
        <v>2840</v>
      </c>
      <c r="E1839" s="349"/>
      <c r="F1839" s="350" t="s">
        <v>49</v>
      </c>
      <c r="G1839" s="350">
        <v>2064</v>
      </c>
      <c r="H1839" s="216"/>
      <c r="I1839" s="350" t="s">
        <v>50</v>
      </c>
      <c r="J1839" s="351"/>
      <c r="K1839" s="226"/>
      <c r="L1839" s="226"/>
      <c r="M1839" s="226"/>
      <c r="N1839" s="226"/>
      <c r="O1839" s="226"/>
      <c r="P1839" s="226"/>
      <c r="Q1839" s="226"/>
    </row>
    <row r="1840" s="18" customFormat="1" ht="24" spans="1:17">
      <c r="A1840" s="37" t="s">
        <v>2033</v>
      </c>
      <c r="B1840" s="348">
        <v>331001008</v>
      </c>
      <c r="C1840" s="349" t="s">
        <v>2841</v>
      </c>
      <c r="D1840" s="349"/>
      <c r="E1840" s="349"/>
      <c r="F1840" s="350" t="s">
        <v>49</v>
      </c>
      <c r="G1840" s="389">
        <v>2150</v>
      </c>
      <c r="H1840" s="216"/>
      <c r="I1840" s="350" t="s">
        <v>50</v>
      </c>
      <c r="J1840" s="351"/>
      <c r="K1840" s="226"/>
      <c r="L1840" s="226"/>
      <c r="M1840" s="226"/>
      <c r="N1840" s="226"/>
      <c r="O1840" s="226"/>
      <c r="P1840" s="226"/>
      <c r="Q1840" s="226"/>
    </row>
    <row r="1841" s="18" customFormat="1" ht="12.75" spans="1:17">
      <c r="A1841" s="37" t="s">
        <v>2033</v>
      </c>
      <c r="B1841" s="348">
        <v>331001009</v>
      </c>
      <c r="C1841" s="349" t="s">
        <v>2842</v>
      </c>
      <c r="D1841" s="349" t="s">
        <v>2843</v>
      </c>
      <c r="E1841" s="349" t="s">
        <v>2844</v>
      </c>
      <c r="F1841" s="350" t="s">
        <v>49</v>
      </c>
      <c r="G1841" s="350">
        <v>1243.2</v>
      </c>
      <c r="H1841" s="216"/>
      <c r="I1841" s="350" t="s">
        <v>50</v>
      </c>
      <c r="J1841" s="351"/>
      <c r="K1841" s="226"/>
      <c r="L1841" s="226"/>
      <c r="M1841" s="226"/>
      <c r="N1841" s="226"/>
      <c r="O1841" s="226"/>
      <c r="P1841" s="226"/>
      <c r="Q1841" s="226"/>
    </row>
    <row r="1842" s="18" customFormat="1" ht="24" spans="1:17">
      <c r="A1842" s="37" t="s">
        <v>2033</v>
      </c>
      <c r="B1842" s="348">
        <v>331001010</v>
      </c>
      <c r="C1842" s="349" t="s">
        <v>2845</v>
      </c>
      <c r="D1842" s="349" t="s">
        <v>2846</v>
      </c>
      <c r="E1842" s="349" t="s">
        <v>1852</v>
      </c>
      <c r="F1842" s="350" t="s">
        <v>49</v>
      </c>
      <c r="G1842" s="350">
        <v>1487.4</v>
      </c>
      <c r="H1842" s="216"/>
      <c r="I1842" s="350" t="s">
        <v>50</v>
      </c>
      <c r="J1842" s="351"/>
      <c r="K1842" s="226"/>
      <c r="L1842" s="226"/>
      <c r="M1842" s="226"/>
      <c r="N1842" s="226"/>
      <c r="O1842" s="226"/>
      <c r="P1842" s="226"/>
      <c r="Q1842" s="226"/>
    </row>
    <row r="1843" s="18" customFormat="1" ht="36" spans="1:17">
      <c r="A1843" s="37" t="s">
        <v>2033</v>
      </c>
      <c r="B1843" s="348">
        <v>331001011</v>
      </c>
      <c r="C1843" s="362" t="s">
        <v>2847</v>
      </c>
      <c r="D1843" s="362" t="s">
        <v>2848</v>
      </c>
      <c r="E1843" s="362"/>
      <c r="F1843" s="348" t="s">
        <v>49</v>
      </c>
      <c r="G1843" s="350">
        <v>3474</v>
      </c>
      <c r="H1843" s="216"/>
      <c r="I1843" s="350" t="s">
        <v>50</v>
      </c>
      <c r="J1843" s="351"/>
      <c r="K1843" s="226"/>
      <c r="L1843" s="226"/>
      <c r="M1843" s="226"/>
      <c r="N1843" s="226"/>
      <c r="O1843" s="226"/>
      <c r="P1843" s="226"/>
      <c r="Q1843" s="226"/>
    </row>
    <row r="1844" s="18" customFormat="1" ht="36" spans="1:17">
      <c r="A1844" s="37" t="s">
        <v>2033</v>
      </c>
      <c r="B1844" s="348">
        <v>3310010110</v>
      </c>
      <c r="C1844" s="362" t="s">
        <v>2849</v>
      </c>
      <c r="D1844" s="362" t="s">
        <v>2848</v>
      </c>
      <c r="E1844" s="362"/>
      <c r="F1844" s="348" t="s">
        <v>49</v>
      </c>
      <c r="G1844" s="350">
        <v>3882</v>
      </c>
      <c r="H1844" s="216"/>
      <c r="I1844" s="350" t="s">
        <v>50</v>
      </c>
      <c r="J1844" s="351"/>
      <c r="K1844" s="226"/>
      <c r="L1844" s="226"/>
      <c r="M1844" s="226"/>
      <c r="N1844" s="226"/>
      <c r="O1844" s="226"/>
      <c r="P1844" s="226"/>
      <c r="Q1844" s="226"/>
    </row>
    <row r="1845" s="18" customFormat="1" ht="24" spans="1:17">
      <c r="A1845" s="37" t="s">
        <v>2033</v>
      </c>
      <c r="B1845" s="348">
        <v>331001012</v>
      </c>
      <c r="C1845" s="349" t="s">
        <v>2850</v>
      </c>
      <c r="D1845" s="349" t="s">
        <v>2851</v>
      </c>
      <c r="E1845" s="349"/>
      <c r="F1845" s="350" t="s">
        <v>49</v>
      </c>
      <c r="G1845" s="389">
        <v>2795</v>
      </c>
      <c r="H1845" s="216"/>
      <c r="I1845" s="350" t="s">
        <v>50</v>
      </c>
      <c r="J1845" s="351"/>
      <c r="K1845" s="226"/>
      <c r="L1845" s="226"/>
      <c r="M1845" s="226"/>
      <c r="N1845" s="226"/>
      <c r="O1845" s="226"/>
      <c r="P1845" s="226"/>
      <c r="Q1845" s="226"/>
    </row>
    <row r="1846" s="18" customFormat="1" ht="24" spans="1:17">
      <c r="A1846" s="37" t="s">
        <v>2033</v>
      </c>
      <c r="B1846" s="348">
        <v>331001013</v>
      </c>
      <c r="C1846" s="349" t="s">
        <v>2852</v>
      </c>
      <c r="D1846" s="349"/>
      <c r="E1846" s="349"/>
      <c r="F1846" s="350" t="s">
        <v>49</v>
      </c>
      <c r="G1846" s="350">
        <v>2348</v>
      </c>
      <c r="H1846" s="216"/>
      <c r="I1846" s="350" t="s">
        <v>50</v>
      </c>
      <c r="J1846" s="351"/>
      <c r="K1846" s="226"/>
      <c r="L1846" s="226"/>
      <c r="M1846" s="226"/>
      <c r="N1846" s="226"/>
      <c r="O1846" s="226"/>
      <c r="P1846" s="226"/>
      <c r="Q1846" s="226"/>
    </row>
    <row r="1847" s="18" customFormat="1" ht="24" spans="1:17">
      <c r="A1847" s="37" t="s">
        <v>2033</v>
      </c>
      <c r="B1847" s="348">
        <v>331001014</v>
      </c>
      <c r="C1847" s="349" t="s">
        <v>2853</v>
      </c>
      <c r="D1847" s="349"/>
      <c r="E1847" s="349"/>
      <c r="F1847" s="350" t="s">
        <v>49</v>
      </c>
      <c r="G1847" s="350">
        <v>2516</v>
      </c>
      <c r="H1847" s="216"/>
      <c r="I1847" s="350" t="s">
        <v>50</v>
      </c>
      <c r="J1847" s="351"/>
      <c r="K1847" s="226"/>
      <c r="L1847" s="226"/>
      <c r="M1847" s="226"/>
      <c r="N1847" s="226"/>
      <c r="O1847" s="226"/>
      <c r="P1847" s="226"/>
      <c r="Q1847" s="226"/>
    </row>
    <row r="1848" s="18" customFormat="1" ht="24" spans="1:17">
      <c r="A1848" s="37" t="s">
        <v>2033</v>
      </c>
      <c r="B1848" s="348">
        <v>3310010140</v>
      </c>
      <c r="C1848" s="349" t="s">
        <v>2854</v>
      </c>
      <c r="D1848" s="349"/>
      <c r="E1848" s="349"/>
      <c r="F1848" s="350" t="s">
        <v>49</v>
      </c>
      <c r="G1848" s="350">
        <v>2856</v>
      </c>
      <c r="H1848" s="216"/>
      <c r="I1848" s="350" t="s">
        <v>50</v>
      </c>
      <c r="J1848" s="351"/>
      <c r="K1848" s="226"/>
      <c r="L1848" s="226"/>
      <c r="M1848" s="226"/>
      <c r="N1848" s="226"/>
      <c r="O1848" s="226"/>
      <c r="P1848" s="226"/>
      <c r="Q1848" s="226"/>
    </row>
    <row r="1849" s="18" customFormat="1" ht="12.75" spans="1:17">
      <c r="A1849" s="37" t="s">
        <v>2033</v>
      </c>
      <c r="B1849" s="348">
        <v>331001015</v>
      </c>
      <c r="C1849" s="349" t="s">
        <v>2855</v>
      </c>
      <c r="D1849" s="349"/>
      <c r="E1849" s="349"/>
      <c r="F1849" s="350" t="s">
        <v>49</v>
      </c>
      <c r="G1849" s="350">
        <v>1796</v>
      </c>
      <c r="H1849" s="216"/>
      <c r="I1849" s="350" t="s">
        <v>50</v>
      </c>
      <c r="J1849" s="351"/>
      <c r="K1849" s="226"/>
      <c r="L1849" s="226"/>
      <c r="M1849" s="226"/>
      <c r="N1849" s="226"/>
      <c r="O1849" s="226"/>
      <c r="P1849" s="226"/>
      <c r="Q1849" s="226"/>
    </row>
    <row r="1850" s="18" customFormat="1" ht="24" spans="1:17">
      <c r="A1850" s="37" t="s">
        <v>2033</v>
      </c>
      <c r="B1850" s="348">
        <v>331001016</v>
      </c>
      <c r="C1850" s="349" t="s">
        <v>2856</v>
      </c>
      <c r="D1850" s="349" t="s">
        <v>2857</v>
      </c>
      <c r="E1850" s="349"/>
      <c r="F1850" s="350" t="s">
        <v>49</v>
      </c>
      <c r="G1850" s="389">
        <v>2150</v>
      </c>
      <c r="H1850" s="216"/>
      <c r="I1850" s="350" t="s">
        <v>50</v>
      </c>
      <c r="J1850" s="351"/>
      <c r="K1850" s="226"/>
      <c r="L1850" s="226"/>
      <c r="M1850" s="226"/>
      <c r="N1850" s="226"/>
      <c r="O1850" s="226"/>
      <c r="P1850" s="226"/>
      <c r="Q1850" s="226"/>
    </row>
    <row r="1851" s="18" customFormat="1" ht="36" spans="1:17">
      <c r="A1851" s="37" t="s">
        <v>2033</v>
      </c>
      <c r="B1851" s="348">
        <v>331001017</v>
      </c>
      <c r="C1851" s="349" t="s">
        <v>2858</v>
      </c>
      <c r="D1851" s="349" t="s">
        <v>2859</v>
      </c>
      <c r="E1851" s="349"/>
      <c r="F1851" s="350" t="s">
        <v>49</v>
      </c>
      <c r="G1851" s="389">
        <v>1935</v>
      </c>
      <c r="H1851" s="216"/>
      <c r="I1851" s="350" t="s">
        <v>50</v>
      </c>
      <c r="J1851" s="351"/>
      <c r="K1851" s="226"/>
      <c r="L1851" s="226"/>
      <c r="M1851" s="226"/>
      <c r="N1851" s="226"/>
      <c r="O1851" s="226"/>
      <c r="P1851" s="226"/>
      <c r="Q1851" s="226"/>
    </row>
    <row r="1852" s="18" customFormat="1" ht="12.75" spans="1:17">
      <c r="A1852" s="37" t="s">
        <v>2033</v>
      </c>
      <c r="B1852" s="348">
        <v>331001018</v>
      </c>
      <c r="C1852" s="349" t="s">
        <v>2860</v>
      </c>
      <c r="D1852" s="349" t="s">
        <v>2861</v>
      </c>
      <c r="E1852" s="349"/>
      <c r="F1852" s="350" t="s">
        <v>49</v>
      </c>
      <c r="G1852" s="389">
        <v>2366</v>
      </c>
      <c r="H1852" s="216"/>
      <c r="I1852" s="350" t="s">
        <v>50</v>
      </c>
      <c r="J1852" s="351"/>
      <c r="K1852" s="226"/>
      <c r="L1852" s="226"/>
      <c r="M1852" s="226"/>
      <c r="N1852" s="226"/>
      <c r="O1852" s="226"/>
      <c r="P1852" s="226"/>
      <c r="Q1852" s="226"/>
    </row>
    <row r="1853" s="18" customFormat="1" ht="12.75" spans="1:17">
      <c r="A1853" s="37" t="s">
        <v>2033</v>
      </c>
      <c r="B1853" s="348">
        <v>331001019</v>
      </c>
      <c r="C1853" s="349" t="s">
        <v>2862</v>
      </c>
      <c r="D1853" s="349"/>
      <c r="E1853" s="349"/>
      <c r="F1853" s="350" t="s">
        <v>49</v>
      </c>
      <c r="G1853" s="389">
        <v>1613</v>
      </c>
      <c r="H1853" s="216"/>
      <c r="I1853" s="350" t="s">
        <v>50</v>
      </c>
      <c r="J1853" s="351"/>
      <c r="K1853" s="226"/>
      <c r="L1853" s="226"/>
      <c r="M1853" s="226"/>
      <c r="N1853" s="226"/>
      <c r="O1853" s="226"/>
      <c r="P1853" s="226"/>
      <c r="Q1853" s="226"/>
    </row>
    <row r="1854" s="18" customFormat="1" ht="24" spans="1:17">
      <c r="A1854" s="37" t="s">
        <v>2033</v>
      </c>
      <c r="B1854" s="348">
        <v>331001020</v>
      </c>
      <c r="C1854" s="349" t="s">
        <v>2863</v>
      </c>
      <c r="D1854" s="349" t="s">
        <v>2864</v>
      </c>
      <c r="E1854" s="349"/>
      <c r="F1854" s="350" t="s">
        <v>49</v>
      </c>
      <c r="G1854" s="350">
        <v>2092.4</v>
      </c>
      <c r="H1854" s="216"/>
      <c r="I1854" s="350" t="s">
        <v>50</v>
      </c>
      <c r="J1854" s="351"/>
      <c r="K1854" s="226"/>
      <c r="L1854" s="226"/>
      <c r="M1854" s="226"/>
      <c r="N1854" s="226"/>
      <c r="O1854" s="226"/>
      <c r="P1854" s="226"/>
      <c r="Q1854" s="226"/>
    </row>
    <row r="1855" s="18" customFormat="1" ht="24" spans="1:17">
      <c r="A1855" s="37" t="s">
        <v>2033</v>
      </c>
      <c r="B1855" s="348">
        <v>331001021</v>
      </c>
      <c r="C1855" s="349" t="s">
        <v>2865</v>
      </c>
      <c r="D1855" s="349" t="s">
        <v>2866</v>
      </c>
      <c r="E1855" s="349"/>
      <c r="F1855" s="350" t="s">
        <v>49</v>
      </c>
      <c r="G1855" s="389">
        <v>1689</v>
      </c>
      <c r="H1855" s="216"/>
      <c r="I1855" s="350" t="s">
        <v>50</v>
      </c>
      <c r="J1855" s="351"/>
      <c r="K1855" s="226"/>
      <c r="L1855" s="226"/>
      <c r="M1855" s="226"/>
      <c r="N1855" s="226"/>
      <c r="O1855" s="226"/>
      <c r="P1855" s="226"/>
      <c r="Q1855" s="226"/>
    </row>
    <row r="1856" s="18" customFormat="1" ht="24" spans="1:17">
      <c r="A1856" s="37" t="s">
        <v>2033</v>
      </c>
      <c r="B1856" s="348">
        <v>3310010210</v>
      </c>
      <c r="C1856" s="349" t="s">
        <v>2867</v>
      </c>
      <c r="D1856" s="349" t="s">
        <v>2866</v>
      </c>
      <c r="E1856" s="349"/>
      <c r="F1856" s="350" t="s">
        <v>49</v>
      </c>
      <c r="G1856" s="350">
        <v>2028</v>
      </c>
      <c r="H1856" s="216"/>
      <c r="I1856" s="350" t="s">
        <v>50</v>
      </c>
      <c r="J1856" s="351"/>
      <c r="K1856" s="226"/>
      <c r="L1856" s="226"/>
      <c r="M1856" s="226"/>
      <c r="N1856" s="226"/>
      <c r="O1856" s="226"/>
      <c r="P1856" s="226"/>
      <c r="Q1856" s="226"/>
    </row>
    <row r="1857" s="18" customFormat="1" ht="12.75" spans="1:17">
      <c r="A1857" s="37" t="s">
        <v>2033</v>
      </c>
      <c r="B1857" s="348">
        <v>331001022</v>
      </c>
      <c r="C1857" s="349" t="s">
        <v>2868</v>
      </c>
      <c r="D1857" s="349" t="s">
        <v>2869</v>
      </c>
      <c r="E1857" s="349"/>
      <c r="F1857" s="350" t="s">
        <v>49</v>
      </c>
      <c r="G1857" s="389">
        <v>1995</v>
      </c>
      <c r="H1857" s="216"/>
      <c r="I1857" s="350" t="s">
        <v>50</v>
      </c>
      <c r="J1857" s="351"/>
      <c r="K1857" s="226"/>
      <c r="L1857" s="226"/>
      <c r="M1857" s="226"/>
      <c r="N1857" s="226"/>
      <c r="O1857" s="226"/>
      <c r="P1857" s="226"/>
      <c r="Q1857" s="226"/>
    </row>
    <row r="1858" s="18" customFormat="1" ht="24" spans="1:17">
      <c r="A1858" s="37" t="s">
        <v>2033</v>
      </c>
      <c r="B1858" s="348">
        <v>331001023</v>
      </c>
      <c r="C1858" s="362" t="s">
        <v>2870</v>
      </c>
      <c r="D1858" s="362" t="s">
        <v>2871</v>
      </c>
      <c r="E1858" s="362"/>
      <c r="F1858" s="348" t="s">
        <v>49</v>
      </c>
      <c r="G1858" s="350">
        <v>4005</v>
      </c>
      <c r="H1858" s="216"/>
      <c r="I1858" s="350" t="s">
        <v>50</v>
      </c>
      <c r="J1858" s="351"/>
      <c r="K1858" s="226"/>
      <c r="L1858" s="226"/>
      <c r="M1858" s="226"/>
      <c r="N1858" s="226"/>
      <c r="O1858" s="226"/>
      <c r="P1858" s="226"/>
      <c r="Q1858" s="226"/>
    </row>
    <row r="1859" s="18" customFormat="1" ht="12.75" spans="1:17">
      <c r="A1859" s="37"/>
      <c r="B1859" s="348">
        <v>331002</v>
      </c>
      <c r="C1859" s="349" t="s">
        <v>2872</v>
      </c>
      <c r="D1859" s="349"/>
      <c r="E1859" s="349" t="s">
        <v>2472</v>
      </c>
      <c r="F1859" s="350"/>
      <c r="G1859" s="350"/>
      <c r="H1859" s="216"/>
      <c r="I1859" s="350" t="s">
        <v>41</v>
      </c>
      <c r="J1859" s="351"/>
      <c r="K1859" s="226"/>
      <c r="L1859" s="226"/>
      <c r="M1859" s="226"/>
      <c r="N1859" s="226"/>
      <c r="O1859" s="226"/>
      <c r="P1859" s="226"/>
      <c r="Q1859" s="226"/>
    </row>
    <row r="1860" s="18" customFormat="1" ht="12.75" spans="1:17">
      <c r="A1860" s="37" t="s">
        <v>2033</v>
      </c>
      <c r="B1860" s="348">
        <v>331002001</v>
      </c>
      <c r="C1860" s="349" t="s">
        <v>2873</v>
      </c>
      <c r="D1860" s="349"/>
      <c r="E1860" s="349"/>
      <c r="F1860" s="350" t="s">
        <v>49</v>
      </c>
      <c r="G1860" s="350">
        <v>843.6</v>
      </c>
      <c r="H1860" s="216"/>
      <c r="I1860" s="350" t="s">
        <v>50</v>
      </c>
      <c r="J1860" s="351"/>
      <c r="K1860" s="226"/>
      <c r="L1860" s="226"/>
      <c r="M1860" s="226"/>
      <c r="N1860" s="226"/>
      <c r="O1860" s="226"/>
      <c r="P1860" s="226"/>
      <c r="Q1860" s="226"/>
    </row>
    <row r="1861" s="18" customFormat="1" ht="12.75" spans="1:17">
      <c r="A1861" s="37" t="s">
        <v>2033</v>
      </c>
      <c r="B1861" s="348">
        <v>331002002</v>
      </c>
      <c r="C1861" s="349" t="s">
        <v>2874</v>
      </c>
      <c r="D1861" s="349"/>
      <c r="E1861" s="349"/>
      <c r="F1861" s="350" t="s">
        <v>49</v>
      </c>
      <c r="G1861" s="389">
        <v>910</v>
      </c>
      <c r="H1861" s="216"/>
      <c r="I1861" s="350" t="s">
        <v>50</v>
      </c>
      <c r="J1861" s="351"/>
      <c r="K1861" s="226"/>
      <c r="L1861" s="226"/>
      <c r="M1861" s="226"/>
      <c r="N1861" s="226"/>
      <c r="O1861" s="226"/>
      <c r="P1861" s="226"/>
      <c r="Q1861" s="226"/>
    </row>
    <row r="1862" s="18" customFormat="1" ht="24" spans="1:17">
      <c r="A1862" s="37" t="s">
        <v>2033</v>
      </c>
      <c r="B1862" s="348">
        <v>3310020020</v>
      </c>
      <c r="C1862" s="349" t="s">
        <v>2875</v>
      </c>
      <c r="D1862" s="349"/>
      <c r="E1862" s="349"/>
      <c r="F1862" s="350" t="s">
        <v>49</v>
      </c>
      <c r="G1862" s="389">
        <v>1250</v>
      </c>
      <c r="H1862" s="216"/>
      <c r="I1862" s="350" t="s">
        <v>50</v>
      </c>
      <c r="J1862" s="351"/>
      <c r="K1862" s="226"/>
      <c r="L1862" s="226"/>
      <c r="M1862" s="226"/>
      <c r="N1862" s="226"/>
      <c r="O1862" s="226"/>
      <c r="P1862" s="226"/>
      <c r="Q1862" s="226"/>
    </row>
    <row r="1863" s="18" customFormat="1" ht="12.75" spans="1:17">
      <c r="A1863" s="37" t="s">
        <v>2033</v>
      </c>
      <c r="B1863" s="348">
        <v>331002003</v>
      </c>
      <c r="C1863" s="349" t="s">
        <v>2876</v>
      </c>
      <c r="D1863" s="349"/>
      <c r="E1863" s="349"/>
      <c r="F1863" s="350" t="s">
        <v>49</v>
      </c>
      <c r="G1863" s="350">
        <v>1947.5</v>
      </c>
      <c r="H1863" s="216"/>
      <c r="I1863" s="350" t="s">
        <v>50</v>
      </c>
      <c r="J1863" s="351"/>
      <c r="K1863" s="226"/>
      <c r="L1863" s="226"/>
      <c r="M1863" s="226"/>
      <c r="N1863" s="226"/>
      <c r="O1863" s="226"/>
      <c r="P1863" s="226"/>
      <c r="Q1863" s="226"/>
    </row>
    <row r="1864" s="18" customFormat="1" ht="36" spans="1:17">
      <c r="A1864" s="37" t="s">
        <v>2033</v>
      </c>
      <c r="B1864" s="348">
        <v>331002004</v>
      </c>
      <c r="C1864" s="362" t="s">
        <v>2877</v>
      </c>
      <c r="D1864" s="362" t="s">
        <v>2878</v>
      </c>
      <c r="E1864" s="362"/>
      <c r="F1864" s="348" t="s">
        <v>49</v>
      </c>
      <c r="G1864" s="350">
        <v>2716</v>
      </c>
      <c r="H1864" s="216"/>
      <c r="I1864" s="350" t="s">
        <v>50</v>
      </c>
      <c r="J1864" s="351"/>
      <c r="K1864" s="226"/>
      <c r="L1864" s="226"/>
      <c r="M1864" s="226"/>
      <c r="N1864" s="226"/>
      <c r="O1864" s="226"/>
      <c r="P1864" s="226"/>
      <c r="Q1864" s="226"/>
    </row>
    <row r="1865" s="18" customFormat="1" ht="24" spans="1:17">
      <c r="A1865" s="37" t="s">
        <v>2033</v>
      </c>
      <c r="B1865" s="348">
        <v>331002005</v>
      </c>
      <c r="C1865" s="362" t="s">
        <v>2879</v>
      </c>
      <c r="D1865" s="362" t="s">
        <v>2880</v>
      </c>
      <c r="E1865" s="362"/>
      <c r="F1865" s="348" t="s">
        <v>49</v>
      </c>
      <c r="G1865" s="350">
        <v>2879</v>
      </c>
      <c r="H1865" s="216"/>
      <c r="I1865" s="350" t="s">
        <v>50</v>
      </c>
      <c r="J1865" s="351"/>
      <c r="K1865" s="226"/>
      <c r="L1865" s="226"/>
      <c r="M1865" s="226"/>
      <c r="N1865" s="226"/>
      <c r="O1865" s="226"/>
      <c r="P1865" s="226"/>
      <c r="Q1865" s="226"/>
    </row>
    <row r="1866" s="18" customFormat="1" ht="24" spans="1:17">
      <c r="A1866" s="37" t="s">
        <v>2033</v>
      </c>
      <c r="B1866" s="348">
        <v>3310020050</v>
      </c>
      <c r="C1866" s="362" t="s">
        <v>2881</v>
      </c>
      <c r="D1866" s="362" t="s">
        <v>2880</v>
      </c>
      <c r="E1866" s="362"/>
      <c r="F1866" s="348" t="s">
        <v>49</v>
      </c>
      <c r="G1866" s="350">
        <v>3287</v>
      </c>
      <c r="H1866" s="216"/>
      <c r="I1866" s="350" t="s">
        <v>50</v>
      </c>
      <c r="J1866" s="351"/>
      <c r="K1866" s="226"/>
      <c r="L1866" s="226"/>
      <c r="M1866" s="226"/>
      <c r="N1866" s="226"/>
      <c r="O1866" s="226"/>
      <c r="P1866" s="226"/>
      <c r="Q1866" s="226"/>
    </row>
    <row r="1867" s="18" customFormat="1" ht="12.75" spans="1:17">
      <c r="A1867" s="37" t="s">
        <v>2033</v>
      </c>
      <c r="B1867" s="348">
        <v>331002006</v>
      </c>
      <c r="C1867" s="362" t="s">
        <v>2882</v>
      </c>
      <c r="D1867" s="362" t="s">
        <v>2883</v>
      </c>
      <c r="E1867" s="362"/>
      <c r="F1867" s="348" t="s">
        <v>49</v>
      </c>
      <c r="G1867" s="350">
        <v>3904</v>
      </c>
      <c r="H1867" s="216"/>
      <c r="I1867" s="350" t="s">
        <v>50</v>
      </c>
      <c r="J1867" s="351"/>
      <c r="K1867" s="226"/>
      <c r="L1867" s="226"/>
      <c r="M1867" s="226"/>
      <c r="N1867" s="226"/>
      <c r="O1867" s="226"/>
      <c r="P1867" s="226"/>
      <c r="Q1867" s="226"/>
    </row>
    <row r="1868" s="18" customFormat="1" ht="12.75" spans="1:17">
      <c r="A1868" s="37" t="s">
        <v>2033</v>
      </c>
      <c r="B1868" s="348">
        <v>331002007</v>
      </c>
      <c r="C1868" s="349" t="s">
        <v>2884</v>
      </c>
      <c r="D1868" s="349"/>
      <c r="E1868" s="349"/>
      <c r="F1868" s="350" t="s">
        <v>49</v>
      </c>
      <c r="G1868" s="389">
        <v>1382</v>
      </c>
      <c r="H1868" s="216"/>
      <c r="I1868" s="350" t="s">
        <v>50</v>
      </c>
      <c r="J1868" s="351"/>
      <c r="K1868" s="226"/>
      <c r="L1868" s="226"/>
      <c r="M1868" s="226"/>
      <c r="N1868" s="226"/>
      <c r="O1868" s="226"/>
      <c r="P1868" s="226"/>
      <c r="Q1868" s="226"/>
    </row>
    <row r="1869" s="18" customFormat="1" ht="24" spans="1:17">
      <c r="A1869" s="37" t="s">
        <v>2033</v>
      </c>
      <c r="B1869" s="348">
        <v>331002008</v>
      </c>
      <c r="C1869" s="362" t="s">
        <v>2885</v>
      </c>
      <c r="D1869" s="362" t="s">
        <v>2886</v>
      </c>
      <c r="E1869" s="362"/>
      <c r="F1869" s="348" t="s">
        <v>49</v>
      </c>
      <c r="G1869" s="350">
        <v>2970</v>
      </c>
      <c r="H1869" s="216"/>
      <c r="I1869" s="350" t="s">
        <v>50</v>
      </c>
      <c r="J1869" s="351"/>
      <c r="K1869" s="226"/>
      <c r="L1869" s="226"/>
      <c r="M1869" s="226"/>
      <c r="N1869" s="226"/>
      <c r="O1869" s="226"/>
      <c r="P1869" s="226"/>
      <c r="Q1869" s="226"/>
    </row>
    <row r="1870" s="18" customFormat="1" ht="12.75" spans="1:17">
      <c r="A1870" s="37" t="s">
        <v>2033</v>
      </c>
      <c r="B1870" s="348">
        <v>331002009</v>
      </c>
      <c r="C1870" s="349" t="s">
        <v>2887</v>
      </c>
      <c r="D1870" s="349" t="s">
        <v>2888</v>
      </c>
      <c r="E1870" s="349" t="s">
        <v>2889</v>
      </c>
      <c r="F1870" s="350" t="s">
        <v>49</v>
      </c>
      <c r="G1870" s="350">
        <v>1002</v>
      </c>
      <c r="H1870" s="216"/>
      <c r="I1870" s="350" t="s">
        <v>50</v>
      </c>
      <c r="J1870" s="351"/>
      <c r="K1870" s="226"/>
      <c r="L1870" s="226"/>
      <c r="M1870" s="226"/>
      <c r="N1870" s="226"/>
      <c r="O1870" s="226"/>
      <c r="P1870" s="226"/>
      <c r="Q1870" s="226"/>
    </row>
    <row r="1871" s="18" customFormat="1" ht="12.75" spans="1:17">
      <c r="A1871" s="37" t="s">
        <v>2033</v>
      </c>
      <c r="B1871" s="348">
        <v>3310020090</v>
      </c>
      <c r="C1871" s="349" t="s">
        <v>2890</v>
      </c>
      <c r="D1871" s="349" t="s">
        <v>2888</v>
      </c>
      <c r="E1871" s="349" t="s">
        <v>2889</v>
      </c>
      <c r="F1871" s="350" t="s">
        <v>49</v>
      </c>
      <c r="G1871" s="389">
        <v>1107</v>
      </c>
      <c r="H1871" s="216"/>
      <c r="I1871" s="350" t="s">
        <v>50</v>
      </c>
      <c r="J1871" s="351"/>
      <c r="K1871" s="226"/>
      <c r="L1871" s="226"/>
      <c r="M1871" s="226"/>
      <c r="N1871" s="226"/>
      <c r="O1871" s="226"/>
      <c r="P1871" s="226"/>
      <c r="Q1871" s="226"/>
    </row>
    <row r="1872" s="18" customFormat="1" ht="12.75" spans="1:17">
      <c r="A1872" s="37" t="s">
        <v>2033</v>
      </c>
      <c r="B1872" s="348">
        <v>331002010</v>
      </c>
      <c r="C1872" s="349" t="s">
        <v>2891</v>
      </c>
      <c r="D1872" s="349"/>
      <c r="E1872" s="349"/>
      <c r="F1872" s="350" t="s">
        <v>49</v>
      </c>
      <c r="G1872" s="350">
        <v>777</v>
      </c>
      <c r="H1872" s="216"/>
      <c r="I1872" s="350" t="s">
        <v>50</v>
      </c>
      <c r="J1872" s="351"/>
      <c r="K1872" s="226"/>
      <c r="L1872" s="226"/>
      <c r="M1872" s="226"/>
      <c r="N1872" s="226"/>
      <c r="O1872" s="226"/>
      <c r="P1872" s="226"/>
      <c r="Q1872" s="226"/>
    </row>
    <row r="1873" s="18" customFormat="1" ht="12.75" spans="1:17">
      <c r="A1873" s="37" t="s">
        <v>2033</v>
      </c>
      <c r="B1873" s="348">
        <v>331002011</v>
      </c>
      <c r="C1873" s="349" t="s">
        <v>2892</v>
      </c>
      <c r="D1873" s="349"/>
      <c r="E1873" s="349"/>
      <c r="F1873" s="350" t="s">
        <v>49</v>
      </c>
      <c r="G1873" s="350">
        <v>1057</v>
      </c>
      <c r="H1873" s="216"/>
      <c r="I1873" s="350" t="s">
        <v>50</v>
      </c>
      <c r="J1873" s="351"/>
      <c r="K1873" s="226"/>
      <c r="L1873" s="226"/>
      <c r="M1873" s="226"/>
      <c r="N1873" s="226"/>
      <c r="O1873" s="226"/>
      <c r="P1873" s="226"/>
      <c r="Q1873" s="226"/>
    </row>
    <row r="1874" s="18" customFormat="1" ht="12.75" spans="1:17">
      <c r="A1874" s="37" t="s">
        <v>2033</v>
      </c>
      <c r="B1874" s="348">
        <v>3310020110</v>
      </c>
      <c r="C1874" s="349" t="s">
        <v>2893</v>
      </c>
      <c r="D1874" s="349"/>
      <c r="E1874" s="349"/>
      <c r="F1874" s="350" t="s">
        <v>49</v>
      </c>
      <c r="G1874" s="350">
        <v>1406.5</v>
      </c>
      <c r="H1874" s="216"/>
      <c r="I1874" s="350" t="s">
        <v>50</v>
      </c>
      <c r="J1874" s="351"/>
      <c r="K1874" s="226"/>
      <c r="L1874" s="226"/>
      <c r="M1874" s="226"/>
      <c r="N1874" s="226"/>
      <c r="O1874" s="226"/>
      <c r="P1874" s="226"/>
      <c r="Q1874" s="226"/>
    </row>
    <row r="1875" s="18" customFormat="1" ht="12.75" spans="1:17">
      <c r="A1875" s="37" t="s">
        <v>2033</v>
      </c>
      <c r="B1875" s="348">
        <v>331002012</v>
      </c>
      <c r="C1875" s="349" t="s">
        <v>2894</v>
      </c>
      <c r="D1875" s="349" t="s">
        <v>2895</v>
      </c>
      <c r="E1875" s="349"/>
      <c r="F1875" s="350" t="s">
        <v>49</v>
      </c>
      <c r="G1875" s="350">
        <v>1310</v>
      </c>
      <c r="H1875" s="216"/>
      <c r="I1875" s="350" t="s">
        <v>50</v>
      </c>
      <c r="J1875" s="351"/>
      <c r="K1875" s="226"/>
      <c r="L1875" s="226"/>
      <c r="M1875" s="226"/>
      <c r="N1875" s="226"/>
      <c r="O1875" s="226"/>
      <c r="P1875" s="226"/>
      <c r="Q1875" s="226"/>
    </row>
    <row r="1876" s="18" customFormat="1" ht="12.75" spans="1:17">
      <c r="A1876" s="37" t="s">
        <v>2033</v>
      </c>
      <c r="B1876" s="348">
        <v>331002014</v>
      </c>
      <c r="C1876" s="349" t="s">
        <v>2896</v>
      </c>
      <c r="D1876" s="349" t="s">
        <v>2897</v>
      </c>
      <c r="E1876" s="349"/>
      <c r="F1876" s="350" t="s">
        <v>49</v>
      </c>
      <c r="G1876" s="350">
        <v>932.4</v>
      </c>
      <c r="H1876" s="216"/>
      <c r="I1876" s="350" t="s">
        <v>50</v>
      </c>
      <c r="J1876" s="351"/>
      <c r="K1876" s="226"/>
      <c r="L1876" s="226"/>
      <c r="M1876" s="226"/>
      <c r="N1876" s="226"/>
      <c r="O1876" s="226"/>
      <c r="P1876" s="226"/>
      <c r="Q1876" s="226"/>
    </row>
    <row r="1877" s="18" customFormat="1" ht="12.75" spans="1:17">
      <c r="A1877" s="37" t="s">
        <v>2033</v>
      </c>
      <c r="B1877" s="348">
        <v>3310020140</v>
      </c>
      <c r="C1877" s="349" t="s">
        <v>2898</v>
      </c>
      <c r="D1877" s="349" t="s">
        <v>2897</v>
      </c>
      <c r="E1877" s="349"/>
      <c r="F1877" s="350" t="s">
        <v>49</v>
      </c>
      <c r="G1877" s="350">
        <v>1320.9</v>
      </c>
      <c r="H1877" s="216"/>
      <c r="I1877" s="350" t="s">
        <v>50</v>
      </c>
      <c r="J1877" s="351"/>
      <c r="K1877" s="226"/>
      <c r="L1877" s="226"/>
      <c r="M1877" s="226"/>
      <c r="N1877" s="226"/>
      <c r="O1877" s="226"/>
      <c r="P1877" s="226"/>
      <c r="Q1877" s="226"/>
    </row>
    <row r="1878" s="18" customFormat="1" ht="24" spans="1:17">
      <c r="A1878" s="37" t="s">
        <v>2033</v>
      </c>
      <c r="B1878" s="348">
        <v>331002015</v>
      </c>
      <c r="C1878" s="349" t="s">
        <v>2899</v>
      </c>
      <c r="D1878" s="349"/>
      <c r="E1878" s="349" t="s">
        <v>2900</v>
      </c>
      <c r="F1878" s="350" t="s">
        <v>49</v>
      </c>
      <c r="G1878" s="350">
        <v>1638</v>
      </c>
      <c r="H1878" s="216"/>
      <c r="I1878" s="350" t="s">
        <v>50</v>
      </c>
      <c r="J1878" s="351"/>
      <c r="K1878" s="226"/>
      <c r="L1878" s="226"/>
      <c r="M1878" s="226"/>
      <c r="N1878" s="226"/>
      <c r="O1878" s="226"/>
      <c r="P1878" s="226"/>
      <c r="Q1878" s="226"/>
    </row>
    <row r="1879" s="18" customFormat="1" ht="48" spans="1:17">
      <c r="A1879" s="37" t="s">
        <v>2033</v>
      </c>
      <c r="B1879" s="348">
        <v>331002016</v>
      </c>
      <c r="C1879" s="349" t="s">
        <v>2901</v>
      </c>
      <c r="D1879" s="349" t="s">
        <v>2902</v>
      </c>
      <c r="E1879" s="349"/>
      <c r="F1879" s="350" t="s">
        <v>49</v>
      </c>
      <c r="G1879" s="350">
        <v>1420.8</v>
      </c>
      <c r="H1879" s="216"/>
      <c r="I1879" s="350" t="s">
        <v>34</v>
      </c>
      <c r="J1879" s="351"/>
      <c r="K1879" s="226"/>
      <c r="L1879" s="226"/>
      <c r="M1879" s="226"/>
      <c r="N1879" s="226"/>
      <c r="O1879" s="226"/>
      <c r="P1879" s="226"/>
      <c r="Q1879" s="226"/>
    </row>
    <row r="1880" s="18" customFormat="1" ht="12.75" spans="1:17">
      <c r="A1880" s="37"/>
      <c r="B1880" s="348">
        <v>331003</v>
      </c>
      <c r="C1880" s="349" t="s">
        <v>2903</v>
      </c>
      <c r="D1880" s="349"/>
      <c r="E1880" s="349"/>
      <c r="F1880" s="350"/>
      <c r="G1880" s="350"/>
      <c r="H1880" s="216"/>
      <c r="I1880" s="350" t="s">
        <v>41</v>
      </c>
      <c r="J1880" s="351"/>
      <c r="K1880" s="226"/>
      <c r="L1880" s="226"/>
      <c r="M1880" s="226"/>
      <c r="N1880" s="226"/>
      <c r="O1880" s="226"/>
      <c r="P1880" s="226"/>
      <c r="Q1880" s="226"/>
    </row>
    <row r="1881" s="18" customFormat="1" ht="12.75" spans="1:17">
      <c r="A1881" s="37" t="s">
        <v>2033</v>
      </c>
      <c r="B1881" s="348">
        <v>331003001</v>
      </c>
      <c r="C1881" s="349" t="s">
        <v>2904</v>
      </c>
      <c r="D1881" s="349" t="s">
        <v>2905</v>
      </c>
      <c r="E1881" s="349"/>
      <c r="F1881" s="350" t="s">
        <v>49</v>
      </c>
      <c r="G1881" s="350">
        <v>1076</v>
      </c>
      <c r="H1881" s="216"/>
      <c r="I1881" s="350" t="s">
        <v>50</v>
      </c>
      <c r="J1881" s="351"/>
      <c r="K1881" s="226"/>
      <c r="L1881" s="226"/>
      <c r="M1881" s="226"/>
      <c r="N1881" s="226"/>
      <c r="O1881" s="226"/>
      <c r="P1881" s="226"/>
      <c r="Q1881" s="226"/>
    </row>
    <row r="1882" s="18" customFormat="1" ht="12.75" spans="1:17">
      <c r="A1882" s="37" t="s">
        <v>2033</v>
      </c>
      <c r="B1882" s="348">
        <v>331003002</v>
      </c>
      <c r="C1882" s="349" t="s">
        <v>2906</v>
      </c>
      <c r="D1882" s="349" t="s">
        <v>2907</v>
      </c>
      <c r="E1882" s="349"/>
      <c r="F1882" s="350" t="s">
        <v>49</v>
      </c>
      <c r="G1882" s="350">
        <v>1010</v>
      </c>
      <c r="H1882" s="216"/>
      <c r="I1882" s="350" t="s">
        <v>50</v>
      </c>
      <c r="J1882" s="351"/>
      <c r="K1882" s="226"/>
      <c r="L1882" s="226"/>
      <c r="M1882" s="226"/>
      <c r="N1882" s="226"/>
      <c r="O1882" s="226"/>
      <c r="P1882" s="226"/>
      <c r="Q1882" s="226"/>
    </row>
    <row r="1883" s="18" customFormat="1" ht="12.75" spans="1:17">
      <c r="A1883" s="37" t="s">
        <v>2033</v>
      </c>
      <c r="B1883" s="348">
        <v>331003003</v>
      </c>
      <c r="C1883" s="349" t="s">
        <v>2908</v>
      </c>
      <c r="D1883" s="349"/>
      <c r="E1883" s="349"/>
      <c r="F1883" s="350" t="s">
        <v>49</v>
      </c>
      <c r="G1883" s="389">
        <v>1299</v>
      </c>
      <c r="H1883" s="216"/>
      <c r="I1883" s="350" t="s">
        <v>50</v>
      </c>
      <c r="J1883" s="351"/>
      <c r="K1883" s="226"/>
      <c r="L1883" s="226"/>
      <c r="M1883" s="226"/>
      <c r="N1883" s="226"/>
      <c r="O1883" s="226"/>
      <c r="P1883" s="226"/>
      <c r="Q1883" s="226"/>
    </row>
    <row r="1884" s="18" customFormat="1" ht="24" spans="1:17">
      <c r="A1884" s="37" t="s">
        <v>2033</v>
      </c>
      <c r="B1884" s="348">
        <v>331003004</v>
      </c>
      <c r="C1884" s="349" t="s">
        <v>2909</v>
      </c>
      <c r="D1884" s="349" t="s">
        <v>2910</v>
      </c>
      <c r="E1884" s="349"/>
      <c r="F1884" s="350" t="s">
        <v>49</v>
      </c>
      <c r="G1884" s="350">
        <v>1010</v>
      </c>
      <c r="H1884" s="216"/>
      <c r="I1884" s="350" t="s">
        <v>50</v>
      </c>
      <c r="J1884" s="351"/>
      <c r="K1884" s="226"/>
      <c r="L1884" s="226"/>
      <c r="M1884" s="226"/>
      <c r="N1884" s="226"/>
      <c r="O1884" s="226"/>
      <c r="P1884" s="226"/>
      <c r="Q1884" s="226"/>
    </row>
    <row r="1885" s="18" customFormat="1" ht="36" spans="1:17">
      <c r="A1885" s="37" t="s">
        <v>2033</v>
      </c>
      <c r="B1885" s="348">
        <v>331003005</v>
      </c>
      <c r="C1885" s="349" t="s">
        <v>2911</v>
      </c>
      <c r="D1885" s="349" t="s">
        <v>2912</v>
      </c>
      <c r="E1885" s="349"/>
      <c r="F1885" s="350" t="s">
        <v>49</v>
      </c>
      <c r="G1885" s="350">
        <v>1208</v>
      </c>
      <c r="H1885" s="216"/>
      <c r="I1885" s="350" t="s">
        <v>50</v>
      </c>
      <c r="J1885" s="351"/>
      <c r="K1885" s="226"/>
      <c r="L1885" s="226"/>
      <c r="M1885" s="226"/>
      <c r="N1885" s="226"/>
      <c r="O1885" s="226"/>
      <c r="P1885" s="226"/>
      <c r="Q1885" s="226"/>
    </row>
    <row r="1886" s="18" customFormat="1" ht="12.75" spans="1:17">
      <c r="A1886" s="37" t="s">
        <v>2033</v>
      </c>
      <c r="B1886" s="348">
        <v>331003006</v>
      </c>
      <c r="C1886" s="349" t="s">
        <v>2913</v>
      </c>
      <c r="D1886" s="349"/>
      <c r="E1886" s="349"/>
      <c r="F1886" s="350" t="s">
        <v>49</v>
      </c>
      <c r="G1886" s="389">
        <v>678</v>
      </c>
      <c r="H1886" s="216"/>
      <c r="I1886" s="350" t="s">
        <v>50</v>
      </c>
      <c r="J1886" s="351"/>
      <c r="K1886" s="226"/>
      <c r="L1886" s="226"/>
      <c r="M1886" s="226"/>
      <c r="N1886" s="226"/>
      <c r="O1886" s="226"/>
      <c r="P1886" s="226"/>
      <c r="Q1886" s="226"/>
    </row>
    <row r="1887" s="18" customFormat="1" ht="12.75" spans="1:17">
      <c r="A1887" s="37" t="s">
        <v>2033</v>
      </c>
      <c r="B1887" s="348">
        <v>331003007</v>
      </c>
      <c r="C1887" s="349" t="s">
        <v>2914</v>
      </c>
      <c r="D1887" s="349" t="s">
        <v>2915</v>
      </c>
      <c r="E1887" s="349"/>
      <c r="F1887" s="350" t="s">
        <v>49</v>
      </c>
      <c r="G1887" s="350">
        <v>1501</v>
      </c>
      <c r="H1887" s="216"/>
      <c r="I1887" s="350" t="s">
        <v>50</v>
      </c>
      <c r="J1887" s="351"/>
      <c r="K1887" s="226"/>
      <c r="L1887" s="226"/>
      <c r="M1887" s="226"/>
      <c r="N1887" s="226"/>
      <c r="O1887" s="226"/>
      <c r="P1887" s="226"/>
      <c r="Q1887" s="226"/>
    </row>
    <row r="1888" s="18" customFormat="1" ht="12.75" spans="1:17">
      <c r="A1888" s="37" t="s">
        <v>2033</v>
      </c>
      <c r="B1888" s="348">
        <v>3310030070</v>
      </c>
      <c r="C1888" s="349" t="s">
        <v>2916</v>
      </c>
      <c r="D1888" s="349" t="s">
        <v>2915</v>
      </c>
      <c r="E1888" s="349"/>
      <c r="F1888" s="350" t="s">
        <v>49</v>
      </c>
      <c r="G1888" s="350">
        <v>1926</v>
      </c>
      <c r="H1888" s="216"/>
      <c r="I1888" s="350" t="s">
        <v>50</v>
      </c>
      <c r="J1888" s="351"/>
      <c r="K1888" s="226"/>
      <c r="L1888" s="226"/>
      <c r="M1888" s="226"/>
      <c r="N1888" s="226"/>
      <c r="O1888" s="226"/>
      <c r="P1888" s="226"/>
      <c r="Q1888" s="226"/>
    </row>
    <row r="1889" s="18" customFormat="1" ht="12.75" spans="1:17">
      <c r="A1889" s="37" t="s">
        <v>2033</v>
      </c>
      <c r="B1889" s="348">
        <v>331003008</v>
      </c>
      <c r="C1889" s="349" t="s">
        <v>2917</v>
      </c>
      <c r="D1889" s="349"/>
      <c r="E1889" s="349"/>
      <c r="F1889" s="350" t="s">
        <v>49</v>
      </c>
      <c r="G1889" s="350">
        <v>1259</v>
      </c>
      <c r="H1889" s="216"/>
      <c r="I1889" s="350" t="s">
        <v>50</v>
      </c>
      <c r="J1889" s="351"/>
      <c r="K1889" s="226"/>
      <c r="L1889" s="226"/>
      <c r="M1889" s="226"/>
      <c r="N1889" s="226"/>
      <c r="O1889" s="226"/>
      <c r="P1889" s="226"/>
      <c r="Q1889" s="226"/>
    </row>
    <row r="1890" s="18" customFormat="1" ht="12.75" spans="1:17">
      <c r="A1890" s="37" t="s">
        <v>2033</v>
      </c>
      <c r="B1890" s="348">
        <v>3310030080</v>
      </c>
      <c r="C1890" s="349" t="s">
        <v>2918</v>
      </c>
      <c r="D1890" s="349"/>
      <c r="E1890" s="349"/>
      <c r="F1890" s="350" t="s">
        <v>49</v>
      </c>
      <c r="G1890" s="350">
        <v>1684</v>
      </c>
      <c r="H1890" s="216"/>
      <c r="I1890" s="350" t="s">
        <v>50</v>
      </c>
      <c r="J1890" s="351"/>
      <c r="K1890" s="226"/>
      <c r="L1890" s="226"/>
      <c r="M1890" s="226"/>
      <c r="N1890" s="226"/>
      <c r="O1890" s="226"/>
      <c r="P1890" s="226"/>
      <c r="Q1890" s="226"/>
    </row>
    <row r="1891" s="18" customFormat="1" ht="12.75" spans="1:17">
      <c r="A1891" s="37" t="s">
        <v>2033</v>
      </c>
      <c r="B1891" s="348">
        <v>331003009</v>
      </c>
      <c r="C1891" s="349" t="s">
        <v>2919</v>
      </c>
      <c r="D1891" s="349"/>
      <c r="E1891" s="349"/>
      <c r="F1891" s="350" t="s">
        <v>49</v>
      </c>
      <c r="G1891" s="389">
        <v>1398</v>
      </c>
      <c r="H1891" s="216"/>
      <c r="I1891" s="350" t="s">
        <v>50</v>
      </c>
      <c r="J1891" s="351"/>
      <c r="K1891" s="226"/>
      <c r="L1891" s="226"/>
      <c r="M1891" s="226"/>
      <c r="N1891" s="226"/>
      <c r="O1891" s="226"/>
      <c r="P1891" s="226"/>
      <c r="Q1891" s="226"/>
    </row>
    <row r="1892" s="18" customFormat="1" ht="84" spans="1:17">
      <c r="A1892" s="34" t="s">
        <v>2033</v>
      </c>
      <c r="B1892" s="357">
        <v>331003010</v>
      </c>
      <c r="C1892" s="223" t="s">
        <v>2920</v>
      </c>
      <c r="D1892" s="228" t="s">
        <v>2921</v>
      </c>
      <c r="E1892" s="223"/>
      <c r="F1892" s="69" t="s">
        <v>49</v>
      </c>
      <c r="G1892" s="348">
        <v>1996</v>
      </c>
      <c r="H1892" s="216" t="s">
        <v>41</v>
      </c>
      <c r="I1892" s="34" t="s">
        <v>24</v>
      </c>
      <c r="J1892" s="34"/>
      <c r="K1892" s="226"/>
      <c r="L1892" s="226"/>
      <c r="M1892" s="226"/>
      <c r="N1892" s="226"/>
      <c r="O1892" s="226"/>
      <c r="P1892" s="226"/>
      <c r="Q1892" s="226"/>
    </row>
    <row r="1893" s="18" customFormat="1" ht="12.75" spans="1:17">
      <c r="A1893" s="37" t="s">
        <v>2033</v>
      </c>
      <c r="B1893" s="348">
        <v>331003011</v>
      </c>
      <c r="C1893" s="349" t="s">
        <v>2922</v>
      </c>
      <c r="D1893" s="349" t="s">
        <v>2923</v>
      </c>
      <c r="E1893" s="349"/>
      <c r="F1893" s="350" t="s">
        <v>49</v>
      </c>
      <c r="G1893" s="350">
        <v>786</v>
      </c>
      <c r="H1893" s="216"/>
      <c r="I1893" s="350" t="s">
        <v>50</v>
      </c>
      <c r="J1893" s="351"/>
      <c r="K1893" s="226"/>
      <c r="L1893" s="226"/>
      <c r="M1893" s="226"/>
      <c r="N1893" s="226"/>
      <c r="O1893" s="226"/>
      <c r="P1893" s="226"/>
      <c r="Q1893" s="226"/>
    </row>
    <row r="1894" s="18" customFormat="1" ht="12.75" spans="1:17">
      <c r="A1894" s="37" t="s">
        <v>2033</v>
      </c>
      <c r="B1894" s="348">
        <v>331003012</v>
      </c>
      <c r="C1894" s="349" t="s">
        <v>2924</v>
      </c>
      <c r="D1894" s="349"/>
      <c r="E1894" s="349"/>
      <c r="F1894" s="350" t="s">
        <v>49</v>
      </c>
      <c r="G1894" s="350">
        <v>793.7</v>
      </c>
      <c r="H1894" s="216"/>
      <c r="I1894" s="350" t="s">
        <v>50</v>
      </c>
      <c r="J1894" s="351"/>
      <c r="K1894" s="226"/>
      <c r="L1894" s="226"/>
      <c r="M1894" s="226"/>
      <c r="N1894" s="226"/>
      <c r="O1894" s="226"/>
      <c r="P1894" s="226"/>
      <c r="Q1894" s="226"/>
    </row>
    <row r="1895" s="18" customFormat="1" ht="12.75" spans="1:17">
      <c r="A1895" s="37" t="s">
        <v>2033</v>
      </c>
      <c r="B1895" s="348">
        <v>331003013</v>
      </c>
      <c r="C1895" s="349" t="s">
        <v>2925</v>
      </c>
      <c r="D1895" s="349"/>
      <c r="E1895" s="349"/>
      <c r="F1895" s="350" t="s">
        <v>49</v>
      </c>
      <c r="G1895" s="350">
        <v>1208</v>
      </c>
      <c r="H1895" s="216"/>
      <c r="I1895" s="350" t="s">
        <v>50</v>
      </c>
      <c r="J1895" s="351"/>
      <c r="K1895" s="226"/>
      <c r="L1895" s="226"/>
      <c r="M1895" s="226"/>
      <c r="N1895" s="226"/>
      <c r="O1895" s="226"/>
      <c r="P1895" s="226"/>
      <c r="Q1895" s="226"/>
    </row>
    <row r="1896" s="18" customFormat="1" ht="12.75" spans="1:17">
      <c r="A1896" s="37" t="s">
        <v>2033</v>
      </c>
      <c r="B1896" s="348">
        <v>331003014</v>
      </c>
      <c r="C1896" s="349" t="s">
        <v>2926</v>
      </c>
      <c r="D1896" s="349"/>
      <c r="E1896" s="349"/>
      <c r="F1896" s="350" t="s">
        <v>49</v>
      </c>
      <c r="G1896" s="350">
        <v>1344</v>
      </c>
      <c r="H1896" s="216"/>
      <c r="I1896" s="350" t="s">
        <v>50</v>
      </c>
      <c r="J1896" s="351"/>
      <c r="K1896" s="226"/>
      <c r="L1896" s="226"/>
      <c r="M1896" s="226"/>
      <c r="N1896" s="226"/>
      <c r="O1896" s="226"/>
      <c r="P1896" s="226"/>
      <c r="Q1896" s="226"/>
    </row>
    <row r="1897" s="18" customFormat="1" ht="12.75" spans="1:17">
      <c r="A1897" s="37" t="s">
        <v>2033</v>
      </c>
      <c r="B1897" s="348">
        <v>331003015</v>
      </c>
      <c r="C1897" s="349" t="s">
        <v>2927</v>
      </c>
      <c r="D1897" s="349"/>
      <c r="E1897" s="349"/>
      <c r="F1897" s="350" t="s">
        <v>49</v>
      </c>
      <c r="G1897" s="389">
        <v>1004.6</v>
      </c>
      <c r="H1897" s="216"/>
      <c r="I1897" s="350" t="s">
        <v>50</v>
      </c>
      <c r="J1897" s="351"/>
      <c r="K1897" s="226"/>
      <c r="L1897" s="226"/>
      <c r="M1897" s="226"/>
      <c r="N1897" s="226"/>
      <c r="O1897" s="226"/>
      <c r="P1897" s="226"/>
      <c r="Q1897" s="226"/>
    </row>
    <row r="1898" s="18" customFormat="1" ht="12.75" spans="1:17">
      <c r="A1898" s="37" t="s">
        <v>2033</v>
      </c>
      <c r="B1898" s="348">
        <v>3310030150</v>
      </c>
      <c r="C1898" s="349" t="s">
        <v>2928</v>
      </c>
      <c r="D1898" s="349"/>
      <c r="E1898" s="349"/>
      <c r="F1898" s="350" t="s">
        <v>49</v>
      </c>
      <c r="G1898" s="389">
        <v>1250</v>
      </c>
      <c r="H1898" s="216"/>
      <c r="I1898" s="350" t="s">
        <v>50</v>
      </c>
      <c r="J1898" s="351"/>
      <c r="K1898" s="226"/>
      <c r="L1898" s="226"/>
      <c r="M1898" s="226"/>
      <c r="N1898" s="226"/>
      <c r="O1898" s="226"/>
      <c r="P1898" s="226"/>
      <c r="Q1898" s="226"/>
    </row>
    <row r="1899" s="18" customFormat="1" ht="12.75" spans="1:17">
      <c r="A1899" s="37" t="s">
        <v>2033</v>
      </c>
      <c r="B1899" s="348">
        <v>331003016</v>
      </c>
      <c r="C1899" s="349" t="s">
        <v>2929</v>
      </c>
      <c r="D1899" s="349" t="s">
        <v>2930</v>
      </c>
      <c r="E1899" s="349"/>
      <c r="F1899" s="350" t="s">
        <v>49</v>
      </c>
      <c r="G1899" s="350">
        <v>1892</v>
      </c>
      <c r="H1899" s="216"/>
      <c r="I1899" s="350" t="s">
        <v>50</v>
      </c>
      <c r="J1899" s="351"/>
      <c r="K1899" s="226"/>
      <c r="L1899" s="226"/>
      <c r="M1899" s="226"/>
      <c r="N1899" s="226"/>
      <c r="O1899" s="226"/>
      <c r="P1899" s="226"/>
      <c r="Q1899" s="226"/>
    </row>
    <row r="1900" s="18" customFormat="1" ht="12.75" spans="1:17">
      <c r="A1900" s="37" t="s">
        <v>2033</v>
      </c>
      <c r="B1900" s="348">
        <v>331003017</v>
      </c>
      <c r="C1900" s="349" t="s">
        <v>2931</v>
      </c>
      <c r="D1900" s="349" t="s">
        <v>2932</v>
      </c>
      <c r="E1900" s="349"/>
      <c r="F1900" s="350" t="s">
        <v>49</v>
      </c>
      <c r="G1900" s="350">
        <v>843.6</v>
      </c>
      <c r="H1900" s="216"/>
      <c r="I1900" s="350" t="s">
        <v>50</v>
      </c>
      <c r="J1900" s="351"/>
      <c r="K1900" s="226"/>
      <c r="L1900" s="226"/>
      <c r="M1900" s="226"/>
      <c r="N1900" s="226"/>
      <c r="O1900" s="226"/>
      <c r="P1900" s="226"/>
      <c r="Q1900" s="226"/>
    </row>
    <row r="1901" s="18" customFormat="1" ht="12.75" spans="1:17">
      <c r="A1901" s="37" t="s">
        <v>2033</v>
      </c>
      <c r="B1901" s="348">
        <v>3310030171</v>
      </c>
      <c r="C1901" s="349" t="s">
        <v>2933</v>
      </c>
      <c r="D1901" s="349"/>
      <c r="E1901" s="349"/>
      <c r="F1901" s="350" t="s">
        <v>49</v>
      </c>
      <c r="G1901" s="389">
        <v>363</v>
      </c>
      <c r="H1901" s="216"/>
      <c r="I1901" s="350" t="s">
        <v>50</v>
      </c>
      <c r="J1901" s="351"/>
      <c r="K1901" s="226"/>
      <c r="L1901" s="226"/>
      <c r="M1901" s="226"/>
      <c r="N1901" s="226"/>
      <c r="O1901" s="226"/>
      <c r="P1901" s="226"/>
      <c r="Q1901" s="226"/>
    </row>
    <row r="1902" s="18" customFormat="1" ht="12.75" spans="1:17">
      <c r="A1902" s="37" t="s">
        <v>2033</v>
      </c>
      <c r="B1902" s="348">
        <v>331003018</v>
      </c>
      <c r="C1902" s="349" t="s">
        <v>2934</v>
      </c>
      <c r="D1902" s="349" t="s">
        <v>2935</v>
      </c>
      <c r="E1902" s="349"/>
      <c r="F1902" s="350" t="s">
        <v>49</v>
      </c>
      <c r="G1902" s="350">
        <v>1487.4</v>
      </c>
      <c r="H1902" s="216"/>
      <c r="I1902" s="350" t="s">
        <v>50</v>
      </c>
      <c r="J1902" s="351"/>
      <c r="K1902" s="226"/>
      <c r="L1902" s="226"/>
      <c r="M1902" s="226"/>
      <c r="N1902" s="226"/>
      <c r="O1902" s="226"/>
      <c r="P1902" s="226"/>
      <c r="Q1902" s="226"/>
    </row>
    <row r="1903" s="18" customFormat="1" ht="36" spans="1:17">
      <c r="A1903" s="37" t="s">
        <v>2033</v>
      </c>
      <c r="B1903" s="348">
        <v>331003019</v>
      </c>
      <c r="C1903" s="349" t="s">
        <v>2936</v>
      </c>
      <c r="D1903" s="349" t="s">
        <v>2937</v>
      </c>
      <c r="E1903" s="349"/>
      <c r="F1903" s="350" t="s">
        <v>49</v>
      </c>
      <c r="G1903" s="389">
        <v>1650</v>
      </c>
      <c r="H1903" s="216"/>
      <c r="I1903" s="350" t="s">
        <v>50</v>
      </c>
      <c r="J1903" s="351"/>
      <c r="K1903" s="226"/>
      <c r="L1903" s="226"/>
      <c r="M1903" s="226"/>
      <c r="N1903" s="226"/>
      <c r="O1903" s="226"/>
      <c r="P1903" s="226"/>
      <c r="Q1903" s="226"/>
    </row>
    <row r="1904" s="18" customFormat="1" ht="36" spans="1:17">
      <c r="A1904" s="37" t="s">
        <v>2033</v>
      </c>
      <c r="B1904" s="348">
        <v>3310030190</v>
      </c>
      <c r="C1904" s="349" t="s">
        <v>2938</v>
      </c>
      <c r="D1904" s="349" t="s">
        <v>2937</v>
      </c>
      <c r="E1904" s="349"/>
      <c r="F1904" s="350" t="s">
        <v>49</v>
      </c>
      <c r="G1904" s="389">
        <v>1990</v>
      </c>
      <c r="H1904" s="216"/>
      <c r="I1904" s="350" t="s">
        <v>50</v>
      </c>
      <c r="J1904" s="351"/>
      <c r="K1904" s="226"/>
      <c r="L1904" s="226"/>
      <c r="M1904" s="226"/>
      <c r="N1904" s="226"/>
      <c r="O1904" s="226"/>
      <c r="P1904" s="226"/>
      <c r="Q1904" s="226"/>
    </row>
    <row r="1905" s="18" customFormat="1" ht="12.75" spans="1:17">
      <c r="A1905" s="37" t="s">
        <v>2033</v>
      </c>
      <c r="B1905" s="348">
        <v>331003020</v>
      </c>
      <c r="C1905" s="362" t="s">
        <v>2939</v>
      </c>
      <c r="D1905" s="362" t="s">
        <v>2940</v>
      </c>
      <c r="E1905" s="362"/>
      <c r="F1905" s="348" t="s">
        <v>49</v>
      </c>
      <c r="G1905" s="350">
        <v>2652</v>
      </c>
      <c r="H1905" s="216"/>
      <c r="I1905" s="350" t="s">
        <v>50</v>
      </c>
      <c r="J1905" s="351"/>
      <c r="K1905" s="226"/>
      <c r="L1905" s="226"/>
      <c r="M1905" s="226"/>
      <c r="N1905" s="226"/>
      <c r="O1905" s="226"/>
      <c r="P1905" s="226"/>
      <c r="Q1905" s="226"/>
    </row>
    <row r="1906" s="18" customFormat="1" ht="12.75" spans="1:17">
      <c r="A1906" s="37" t="s">
        <v>2033</v>
      </c>
      <c r="B1906" s="348">
        <v>3310030200</v>
      </c>
      <c r="C1906" s="362" t="s">
        <v>2941</v>
      </c>
      <c r="D1906" s="362"/>
      <c r="E1906" s="362"/>
      <c r="F1906" s="348" t="s">
        <v>49</v>
      </c>
      <c r="G1906" s="350">
        <v>3060</v>
      </c>
      <c r="H1906" s="216"/>
      <c r="I1906" s="350" t="s">
        <v>50</v>
      </c>
      <c r="J1906" s="351"/>
      <c r="K1906" s="226"/>
      <c r="L1906" s="226"/>
      <c r="M1906" s="226"/>
      <c r="N1906" s="226"/>
      <c r="O1906" s="226"/>
      <c r="P1906" s="226"/>
      <c r="Q1906" s="226"/>
    </row>
    <row r="1907" s="18" customFormat="1" ht="24" spans="1:17">
      <c r="A1907" s="37" t="s">
        <v>2033</v>
      </c>
      <c r="B1907" s="348">
        <v>331003021</v>
      </c>
      <c r="C1907" s="349" t="s">
        <v>2942</v>
      </c>
      <c r="D1907" s="349" t="s">
        <v>2943</v>
      </c>
      <c r="E1907" s="349"/>
      <c r="F1907" s="350" t="s">
        <v>49</v>
      </c>
      <c r="G1907" s="389">
        <v>2488.4</v>
      </c>
      <c r="H1907" s="216"/>
      <c r="I1907" s="350" t="s">
        <v>50</v>
      </c>
      <c r="J1907" s="351"/>
      <c r="K1907" s="226"/>
      <c r="L1907" s="226"/>
      <c r="M1907" s="226"/>
      <c r="N1907" s="226"/>
      <c r="O1907" s="226"/>
      <c r="P1907" s="226"/>
      <c r="Q1907" s="226"/>
    </row>
    <row r="1908" s="18" customFormat="1" ht="12.75" spans="1:17">
      <c r="A1908" s="37" t="s">
        <v>2033</v>
      </c>
      <c r="B1908" s="348">
        <v>331003022</v>
      </c>
      <c r="C1908" s="349" t="s">
        <v>2944</v>
      </c>
      <c r="D1908" s="349" t="s">
        <v>2945</v>
      </c>
      <c r="E1908" s="349"/>
      <c r="F1908" s="350" t="s">
        <v>49</v>
      </c>
      <c r="G1908" s="389">
        <v>695.5</v>
      </c>
      <c r="H1908" s="216"/>
      <c r="I1908" s="350" t="s">
        <v>50</v>
      </c>
      <c r="J1908" s="351"/>
      <c r="K1908" s="226"/>
      <c r="L1908" s="226"/>
      <c r="M1908" s="226"/>
      <c r="N1908" s="226"/>
      <c r="O1908" s="226"/>
      <c r="P1908" s="226"/>
      <c r="Q1908" s="226"/>
    </row>
    <row r="1909" s="18" customFormat="1" ht="12.75" spans="1:17">
      <c r="A1909" s="37" t="s">
        <v>2033</v>
      </c>
      <c r="B1909" s="348">
        <v>3310030220</v>
      </c>
      <c r="C1909" s="349" t="s">
        <v>2946</v>
      </c>
      <c r="D1909" s="349" t="s">
        <v>2947</v>
      </c>
      <c r="E1909" s="349"/>
      <c r="F1909" s="350" t="s">
        <v>49</v>
      </c>
      <c r="G1909" s="389">
        <v>865.5</v>
      </c>
      <c r="H1909" s="216"/>
      <c r="I1909" s="350" t="s">
        <v>50</v>
      </c>
      <c r="J1909" s="351"/>
      <c r="K1909" s="226"/>
      <c r="L1909" s="226"/>
      <c r="M1909" s="226"/>
      <c r="N1909" s="226"/>
      <c r="O1909" s="226"/>
      <c r="P1909" s="226"/>
      <c r="Q1909" s="226"/>
    </row>
    <row r="1910" s="18" customFormat="1" ht="60" spans="1:17">
      <c r="A1910" s="34" t="s">
        <v>2033</v>
      </c>
      <c r="B1910" s="190">
        <v>331003023</v>
      </c>
      <c r="C1910" s="36" t="s">
        <v>2948</v>
      </c>
      <c r="D1910" s="36" t="s">
        <v>2949</v>
      </c>
      <c r="E1910" s="36" t="s">
        <v>2950</v>
      </c>
      <c r="F1910" s="34" t="s">
        <v>49</v>
      </c>
      <c r="G1910" s="350">
        <v>900</v>
      </c>
      <c r="H1910" s="216" t="s">
        <v>2951</v>
      </c>
      <c r="I1910" s="34" t="s">
        <v>50</v>
      </c>
      <c r="J1910" s="351"/>
      <c r="K1910" s="226"/>
      <c r="L1910" s="226"/>
      <c r="M1910" s="226"/>
      <c r="N1910" s="226"/>
      <c r="O1910" s="226"/>
      <c r="P1910" s="226"/>
      <c r="Q1910" s="226"/>
    </row>
    <row r="1911" s="18" customFormat="1" ht="60" spans="1:17">
      <c r="A1911" s="37" t="s">
        <v>2033</v>
      </c>
      <c r="B1911" s="348">
        <v>331003024</v>
      </c>
      <c r="C1911" s="349" t="s">
        <v>2952</v>
      </c>
      <c r="D1911" s="349" t="s">
        <v>2953</v>
      </c>
      <c r="E1911" s="349" t="s">
        <v>41</v>
      </c>
      <c r="F1911" s="350" t="s">
        <v>49</v>
      </c>
      <c r="G1911" s="350">
        <v>1660</v>
      </c>
      <c r="H1911" s="216" t="s">
        <v>2954</v>
      </c>
      <c r="I1911" s="350" t="s">
        <v>50</v>
      </c>
      <c r="J1911" s="351"/>
      <c r="K1911" s="226"/>
      <c r="L1911" s="226"/>
      <c r="M1911" s="226"/>
      <c r="N1911" s="226"/>
      <c r="O1911" s="226"/>
      <c r="P1911" s="226"/>
      <c r="Q1911" s="226"/>
    </row>
    <row r="1912" s="18" customFormat="1" ht="60" spans="1:17">
      <c r="A1912" s="37" t="s">
        <v>2033</v>
      </c>
      <c r="B1912" s="348">
        <v>331003025</v>
      </c>
      <c r="C1912" s="349" t="s">
        <v>2955</v>
      </c>
      <c r="D1912" s="349" t="s">
        <v>2956</v>
      </c>
      <c r="E1912" s="349" t="s">
        <v>41</v>
      </c>
      <c r="F1912" s="350" t="s">
        <v>49</v>
      </c>
      <c r="G1912" s="350">
        <v>2183</v>
      </c>
      <c r="H1912" s="216" t="s">
        <v>2954</v>
      </c>
      <c r="I1912" s="350" t="s">
        <v>34</v>
      </c>
      <c r="J1912" s="351"/>
      <c r="K1912" s="226"/>
      <c r="L1912" s="226"/>
      <c r="M1912" s="226"/>
      <c r="N1912" s="226"/>
      <c r="O1912" s="226"/>
      <c r="P1912" s="226"/>
      <c r="Q1912" s="226"/>
    </row>
    <row r="1913" s="18" customFormat="1" ht="48" spans="1:17">
      <c r="A1913" s="34" t="s">
        <v>2033</v>
      </c>
      <c r="B1913" s="190">
        <v>331003026</v>
      </c>
      <c r="C1913" s="36" t="s">
        <v>2957</v>
      </c>
      <c r="D1913" s="36" t="s">
        <v>2958</v>
      </c>
      <c r="E1913" s="36"/>
      <c r="F1913" s="190" t="s">
        <v>49</v>
      </c>
      <c r="G1913" s="350">
        <v>1503</v>
      </c>
      <c r="H1913" s="216" t="s">
        <v>2635</v>
      </c>
      <c r="I1913" s="34" t="s">
        <v>24</v>
      </c>
      <c r="J1913" s="34"/>
      <c r="K1913" s="226"/>
      <c r="L1913" s="226"/>
      <c r="M1913" s="226"/>
      <c r="N1913" s="226"/>
      <c r="O1913" s="226"/>
      <c r="P1913" s="226"/>
      <c r="Q1913" s="226"/>
    </row>
    <row r="1914" s="18" customFormat="1" ht="12.75" spans="1:17">
      <c r="A1914" s="37" t="s">
        <v>2033</v>
      </c>
      <c r="B1914" s="348" t="s">
        <v>2959</v>
      </c>
      <c r="C1914" s="349" t="s">
        <v>2960</v>
      </c>
      <c r="D1914" s="349"/>
      <c r="E1914" s="349"/>
      <c r="F1914" s="350" t="s">
        <v>49</v>
      </c>
      <c r="G1914" s="389">
        <v>634</v>
      </c>
      <c r="H1914" s="216"/>
      <c r="I1914" s="350" t="s">
        <v>50</v>
      </c>
      <c r="J1914" s="351"/>
      <c r="K1914" s="226"/>
      <c r="L1914" s="226"/>
      <c r="M1914" s="226"/>
      <c r="N1914" s="226"/>
      <c r="O1914" s="226"/>
      <c r="P1914" s="226"/>
      <c r="Q1914" s="226"/>
    </row>
    <row r="1915" s="18" customFormat="1" ht="24" spans="1:17">
      <c r="A1915" s="37" t="s">
        <v>2033</v>
      </c>
      <c r="B1915" s="348" t="s">
        <v>2961</v>
      </c>
      <c r="C1915" s="349" t="s">
        <v>2962</v>
      </c>
      <c r="D1915" s="349" t="s">
        <v>2963</v>
      </c>
      <c r="E1915" s="349"/>
      <c r="F1915" s="350" t="s">
        <v>49</v>
      </c>
      <c r="G1915" s="350">
        <v>1298.7</v>
      </c>
      <c r="H1915" s="216"/>
      <c r="I1915" s="350" t="s">
        <v>50</v>
      </c>
      <c r="J1915" s="351"/>
      <c r="K1915" s="226"/>
      <c r="L1915" s="226"/>
      <c r="M1915" s="226"/>
      <c r="N1915" s="226"/>
      <c r="O1915" s="226"/>
      <c r="P1915" s="226"/>
      <c r="Q1915" s="226"/>
    </row>
    <row r="1916" s="18" customFormat="1" ht="12.75" spans="1:17">
      <c r="A1916" s="37"/>
      <c r="B1916" s="348">
        <v>331004</v>
      </c>
      <c r="C1916" s="349" t="s">
        <v>2964</v>
      </c>
      <c r="D1916" s="349"/>
      <c r="E1916" s="349" t="s">
        <v>2472</v>
      </c>
      <c r="F1916" s="350"/>
      <c r="G1916" s="350"/>
      <c r="H1916" s="216"/>
      <c r="I1916" s="350" t="s">
        <v>41</v>
      </c>
      <c r="J1916" s="351"/>
      <c r="K1916" s="226"/>
      <c r="L1916" s="226"/>
      <c r="M1916" s="226"/>
      <c r="N1916" s="226"/>
      <c r="O1916" s="226"/>
      <c r="P1916" s="226"/>
      <c r="Q1916" s="226"/>
    </row>
    <row r="1917" s="18" customFormat="1" ht="12.75" spans="1:17">
      <c r="A1917" s="37" t="s">
        <v>2033</v>
      </c>
      <c r="B1917" s="348">
        <v>331004001</v>
      </c>
      <c r="C1917" s="349" t="s">
        <v>2965</v>
      </c>
      <c r="D1917" s="349" t="s">
        <v>2966</v>
      </c>
      <c r="E1917" s="349"/>
      <c r="F1917" s="350" t="s">
        <v>49</v>
      </c>
      <c r="G1917" s="350">
        <v>528</v>
      </c>
      <c r="H1917" s="216"/>
      <c r="I1917" s="350" t="s">
        <v>50</v>
      </c>
      <c r="J1917" s="351"/>
      <c r="K1917" s="226"/>
      <c r="L1917" s="226"/>
      <c r="M1917" s="226"/>
      <c r="N1917" s="226"/>
      <c r="O1917" s="226"/>
      <c r="P1917" s="226"/>
      <c r="Q1917" s="226"/>
    </row>
    <row r="1918" s="18" customFormat="1" ht="24" spans="1:17">
      <c r="A1918" s="37" t="s">
        <v>2033</v>
      </c>
      <c r="B1918" s="348">
        <v>331004002</v>
      </c>
      <c r="C1918" s="349" t="s">
        <v>2967</v>
      </c>
      <c r="D1918" s="349" t="s">
        <v>2968</v>
      </c>
      <c r="E1918" s="349"/>
      <c r="F1918" s="350" t="s">
        <v>49</v>
      </c>
      <c r="G1918" s="350">
        <v>649.2</v>
      </c>
      <c r="H1918" s="216"/>
      <c r="I1918" s="350" t="s">
        <v>50</v>
      </c>
      <c r="J1918" s="351"/>
      <c r="K1918" s="226"/>
      <c r="L1918" s="226"/>
      <c r="M1918" s="226"/>
      <c r="N1918" s="226"/>
      <c r="O1918" s="226"/>
      <c r="P1918" s="226"/>
      <c r="Q1918" s="226"/>
    </row>
    <row r="1919" s="18" customFormat="1" ht="24" spans="1:17">
      <c r="A1919" s="37" t="s">
        <v>2033</v>
      </c>
      <c r="B1919" s="348">
        <v>331004003</v>
      </c>
      <c r="C1919" s="349" t="s">
        <v>2969</v>
      </c>
      <c r="D1919" s="349" t="s">
        <v>2968</v>
      </c>
      <c r="E1919" s="349"/>
      <c r="F1919" s="350" t="s">
        <v>49</v>
      </c>
      <c r="G1919" s="350">
        <v>843.6</v>
      </c>
      <c r="H1919" s="216"/>
      <c r="I1919" s="350" t="s">
        <v>50</v>
      </c>
      <c r="J1919" s="351"/>
      <c r="K1919" s="226"/>
      <c r="L1919" s="226"/>
      <c r="M1919" s="226"/>
      <c r="N1919" s="226"/>
      <c r="O1919" s="226"/>
      <c r="P1919" s="226"/>
      <c r="Q1919" s="226"/>
    </row>
    <row r="1920" s="18" customFormat="1" ht="12.75" spans="1:17">
      <c r="A1920" s="37" t="s">
        <v>2033</v>
      </c>
      <c r="B1920" s="348">
        <v>331004004</v>
      </c>
      <c r="C1920" s="349" t="s">
        <v>2970</v>
      </c>
      <c r="D1920" s="349"/>
      <c r="E1920" s="349"/>
      <c r="F1920" s="350" t="s">
        <v>49</v>
      </c>
      <c r="G1920" s="350">
        <v>410</v>
      </c>
      <c r="H1920" s="216"/>
      <c r="I1920" s="350" t="s">
        <v>50</v>
      </c>
      <c r="J1920" s="351"/>
      <c r="K1920" s="226"/>
      <c r="L1920" s="226"/>
      <c r="M1920" s="226"/>
      <c r="N1920" s="226"/>
      <c r="O1920" s="226"/>
      <c r="P1920" s="226"/>
      <c r="Q1920" s="226"/>
    </row>
    <row r="1921" s="18" customFormat="1" ht="12.75" spans="1:17">
      <c r="A1921" s="37" t="s">
        <v>2033</v>
      </c>
      <c r="B1921" s="348">
        <v>331004005</v>
      </c>
      <c r="C1921" s="349" t="s">
        <v>2971</v>
      </c>
      <c r="D1921" s="349"/>
      <c r="E1921" s="349"/>
      <c r="F1921" s="350" t="s">
        <v>49</v>
      </c>
      <c r="G1921" s="350">
        <v>419.6</v>
      </c>
      <c r="H1921" s="216"/>
      <c r="I1921" s="350" t="s">
        <v>50</v>
      </c>
      <c r="J1921" s="351"/>
      <c r="K1921" s="226"/>
      <c r="L1921" s="226"/>
      <c r="M1921" s="226"/>
      <c r="N1921" s="226"/>
      <c r="O1921" s="226"/>
      <c r="P1921" s="226"/>
      <c r="Q1921" s="226"/>
    </row>
    <row r="1922" s="18" customFormat="1" ht="12.75" spans="1:17">
      <c r="A1922" s="37" t="s">
        <v>2033</v>
      </c>
      <c r="B1922" s="348">
        <v>331004006</v>
      </c>
      <c r="C1922" s="349" t="s">
        <v>2972</v>
      </c>
      <c r="D1922" s="349"/>
      <c r="E1922" s="349"/>
      <c r="F1922" s="350" t="s">
        <v>49</v>
      </c>
      <c r="G1922" s="350">
        <v>1010</v>
      </c>
      <c r="H1922" s="216"/>
      <c r="I1922" s="350" t="s">
        <v>50</v>
      </c>
      <c r="J1922" s="351"/>
      <c r="K1922" s="226"/>
      <c r="L1922" s="226"/>
      <c r="M1922" s="226"/>
      <c r="N1922" s="226"/>
      <c r="O1922" s="226"/>
      <c r="P1922" s="226"/>
      <c r="Q1922" s="226"/>
    </row>
    <row r="1923" s="18" customFormat="1" ht="12.75" spans="1:17">
      <c r="A1923" s="37" t="s">
        <v>2033</v>
      </c>
      <c r="B1923" s="348">
        <v>331004007</v>
      </c>
      <c r="C1923" s="349" t="s">
        <v>2973</v>
      </c>
      <c r="D1923" s="349"/>
      <c r="E1923" s="349"/>
      <c r="F1923" s="350" t="s">
        <v>49</v>
      </c>
      <c r="G1923" s="350">
        <v>925</v>
      </c>
      <c r="H1923" s="216"/>
      <c r="I1923" s="350" t="s">
        <v>50</v>
      </c>
      <c r="J1923" s="351"/>
      <c r="K1923" s="226"/>
      <c r="L1923" s="226"/>
      <c r="M1923" s="226"/>
      <c r="N1923" s="226"/>
      <c r="O1923" s="226"/>
      <c r="P1923" s="226"/>
      <c r="Q1923" s="226"/>
    </row>
    <row r="1924" s="18" customFormat="1" ht="12.75" spans="1:17">
      <c r="A1924" s="37" t="s">
        <v>2033</v>
      </c>
      <c r="B1924" s="348">
        <v>331004008</v>
      </c>
      <c r="C1924" s="349" t="s">
        <v>2974</v>
      </c>
      <c r="D1924" s="349"/>
      <c r="E1924" s="349"/>
      <c r="F1924" s="350" t="s">
        <v>49</v>
      </c>
      <c r="G1924" s="389">
        <v>842</v>
      </c>
      <c r="H1924" s="216"/>
      <c r="I1924" s="350" t="s">
        <v>50</v>
      </c>
      <c r="J1924" s="351"/>
      <c r="K1924" s="226"/>
      <c r="L1924" s="226"/>
      <c r="M1924" s="226"/>
      <c r="N1924" s="226"/>
      <c r="O1924" s="226"/>
      <c r="P1924" s="226"/>
      <c r="Q1924" s="226"/>
    </row>
    <row r="1925" s="18" customFormat="1" ht="24" spans="1:17">
      <c r="A1925" s="37" t="s">
        <v>2033</v>
      </c>
      <c r="B1925" s="348">
        <v>331004009</v>
      </c>
      <c r="C1925" s="349" t="s">
        <v>2975</v>
      </c>
      <c r="D1925" s="349"/>
      <c r="E1925" s="349"/>
      <c r="F1925" s="350" t="s">
        <v>49</v>
      </c>
      <c r="G1925" s="350">
        <v>304</v>
      </c>
      <c r="H1925" s="216"/>
      <c r="I1925" s="350" t="s">
        <v>50</v>
      </c>
      <c r="J1925" s="351"/>
      <c r="K1925" s="226"/>
      <c r="L1925" s="226"/>
      <c r="M1925" s="226"/>
      <c r="N1925" s="226"/>
      <c r="O1925" s="226"/>
      <c r="P1925" s="226"/>
      <c r="Q1925" s="226"/>
    </row>
    <row r="1926" s="18" customFormat="1" ht="24" spans="1:17">
      <c r="A1926" s="37" t="s">
        <v>2033</v>
      </c>
      <c r="B1926" s="348">
        <v>3310040110</v>
      </c>
      <c r="C1926" s="349" t="s">
        <v>2976</v>
      </c>
      <c r="D1926" s="349" t="s">
        <v>2977</v>
      </c>
      <c r="E1926" s="349"/>
      <c r="F1926" s="350" t="s">
        <v>49</v>
      </c>
      <c r="G1926" s="350">
        <v>2704.8</v>
      </c>
      <c r="H1926" s="216"/>
      <c r="I1926" s="350" t="s">
        <v>50</v>
      </c>
      <c r="J1926" s="351"/>
      <c r="K1926" s="226"/>
      <c r="L1926" s="226"/>
      <c r="M1926" s="226"/>
      <c r="N1926" s="226"/>
      <c r="O1926" s="226"/>
      <c r="P1926" s="226"/>
      <c r="Q1926" s="226"/>
    </row>
    <row r="1927" s="18" customFormat="1" ht="60" spans="1:17">
      <c r="A1927" s="34" t="s">
        <v>2033</v>
      </c>
      <c r="B1927" s="357">
        <v>331004013</v>
      </c>
      <c r="C1927" s="223" t="s">
        <v>2978</v>
      </c>
      <c r="D1927" s="89" t="s">
        <v>2979</v>
      </c>
      <c r="E1927" s="36"/>
      <c r="F1927" s="390" t="s">
        <v>49</v>
      </c>
      <c r="G1927" s="350">
        <v>3200</v>
      </c>
      <c r="H1927" s="216" t="s">
        <v>41</v>
      </c>
      <c r="I1927" s="34" t="s">
        <v>50</v>
      </c>
      <c r="J1927" s="34"/>
      <c r="K1927" s="226"/>
      <c r="L1927" s="226"/>
      <c r="M1927" s="226"/>
      <c r="N1927" s="226"/>
      <c r="O1927" s="226"/>
      <c r="P1927" s="226"/>
      <c r="Q1927" s="226"/>
    </row>
    <row r="1928" s="18" customFormat="1" ht="72" spans="1:17">
      <c r="A1928" s="34" t="s">
        <v>2033</v>
      </c>
      <c r="B1928" s="357">
        <v>331004014</v>
      </c>
      <c r="C1928" s="223" t="s">
        <v>2980</v>
      </c>
      <c r="D1928" s="89" t="s">
        <v>2981</v>
      </c>
      <c r="E1928" s="36"/>
      <c r="F1928" s="390" t="s">
        <v>49</v>
      </c>
      <c r="G1928" s="350">
        <v>3520</v>
      </c>
      <c r="H1928" s="216" t="s">
        <v>41</v>
      </c>
      <c r="I1928" s="34" t="s">
        <v>50</v>
      </c>
      <c r="J1928" s="34"/>
      <c r="K1928" s="226"/>
      <c r="L1928" s="226"/>
      <c r="M1928" s="226"/>
      <c r="N1928" s="226"/>
      <c r="O1928" s="226"/>
      <c r="P1928" s="226"/>
      <c r="Q1928" s="226"/>
    </row>
    <row r="1929" s="18" customFormat="1" ht="24" spans="1:17">
      <c r="A1929" s="37" t="s">
        <v>2033</v>
      </c>
      <c r="B1929" s="348">
        <v>331004015</v>
      </c>
      <c r="C1929" s="349" t="s">
        <v>2982</v>
      </c>
      <c r="D1929" s="349" t="s">
        <v>2983</v>
      </c>
      <c r="E1929" s="349"/>
      <c r="F1929" s="350" t="s">
        <v>49</v>
      </c>
      <c r="G1929" s="350">
        <v>1165.5</v>
      </c>
      <c r="H1929" s="216"/>
      <c r="I1929" s="350" t="s">
        <v>50</v>
      </c>
      <c r="J1929" s="351"/>
      <c r="K1929" s="226"/>
      <c r="L1929" s="226"/>
      <c r="M1929" s="226"/>
      <c r="N1929" s="226"/>
      <c r="O1929" s="226"/>
      <c r="P1929" s="226"/>
      <c r="Q1929" s="226"/>
    </row>
    <row r="1930" s="18" customFormat="1" ht="12.75" spans="1:17">
      <c r="A1930" s="37" t="s">
        <v>2033</v>
      </c>
      <c r="B1930" s="348">
        <v>331004016</v>
      </c>
      <c r="C1930" s="349" t="s">
        <v>2984</v>
      </c>
      <c r="D1930" s="349"/>
      <c r="E1930" s="349"/>
      <c r="F1930" s="350" t="s">
        <v>49</v>
      </c>
      <c r="G1930" s="350">
        <v>779</v>
      </c>
      <c r="H1930" s="216"/>
      <c r="I1930" s="350" t="s">
        <v>50</v>
      </c>
      <c r="J1930" s="351"/>
      <c r="K1930" s="226"/>
      <c r="L1930" s="226"/>
      <c r="M1930" s="226"/>
      <c r="N1930" s="226"/>
      <c r="O1930" s="226"/>
      <c r="P1930" s="226"/>
      <c r="Q1930" s="226"/>
    </row>
    <row r="1931" s="18" customFormat="1" ht="12.75" spans="1:17">
      <c r="A1931" s="37" t="s">
        <v>2033</v>
      </c>
      <c r="B1931" s="348">
        <v>331004017</v>
      </c>
      <c r="C1931" s="349" t="s">
        <v>2985</v>
      </c>
      <c r="D1931" s="349"/>
      <c r="E1931" s="349"/>
      <c r="F1931" s="350" t="s">
        <v>49</v>
      </c>
      <c r="G1931" s="350">
        <v>721.5</v>
      </c>
      <c r="H1931" s="216"/>
      <c r="I1931" s="350" t="s">
        <v>50</v>
      </c>
      <c r="J1931" s="351"/>
      <c r="K1931" s="226"/>
      <c r="L1931" s="226"/>
      <c r="M1931" s="226"/>
      <c r="N1931" s="226"/>
      <c r="O1931" s="226"/>
      <c r="P1931" s="226"/>
      <c r="Q1931" s="226"/>
    </row>
    <row r="1932" s="18" customFormat="1" ht="12.75" spans="1:17">
      <c r="A1932" s="37" t="s">
        <v>2033</v>
      </c>
      <c r="B1932" s="348">
        <v>331004018</v>
      </c>
      <c r="C1932" s="349" t="s">
        <v>2986</v>
      </c>
      <c r="D1932" s="349" t="s">
        <v>2987</v>
      </c>
      <c r="E1932" s="349"/>
      <c r="F1932" s="350" t="s">
        <v>49</v>
      </c>
      <c r="G1932" s="389">
        <v>865.5</v>
      </c>
      <c r="H1932" s="216"/>
      <c r="I1932" s="350" t="s">
        <v>50</v>
      </c>
      <c r="J1932" s="351"/>
      <c r="K1932" s="226"/>
      <c r="L1932" s="226"/>
      <c r="M1932" s="226"/>
      <c r="N1932" s="226"/>
      <c r="O1932" s="226"/>
      <c r="P1932" s="226"/>
      <c r="Q1932" s="226"/>
    </row>
    <row r="1933" s="18" customFormat="1" ht="12.75" spans="1:17">
      <c r="A1933" s="37" t="s">
        <v>2033</v>
      </c>
      <c r="B1933" s="348">
        <v>331004019</v>
      </c>
      <c r="C1933" s="349" t="s">
        <v>2988</v>
      </c>
      <c r="D1933" s="349"/>
      <c r="E1933" s="349"/>
      <c r="F1933" s="350" t="s">
        <v>49</v>
      </c>
      <c r="G1933" s="389">
        <v>639</v>
      </c>
      <c r="H1933" s="216"/>
      <c r="I1933" s="350" t="s">
        <v>50</v>
      </c>
      <c r="J1933" s="351"/>
      <c r="K1933" s="226"/>
      <c r="L1933" s="226"/>
      <c r="M1933" s="226"/>
      <c r="N1933" s="226"/>
      <c r="O1933" s="226"/>
      <c r="P1933" s="226"/>
      <c r="Q1933" s="226"/>
    </row>
    <row r="1934" s="18" customFormat="1" ht="36" spans="1:17">
      <c r="A1934" s="37" t="s">
        <v>2033</v>
      </c>
      <c r="B1934" s="348">
        <v>331004020</v>
      </c>
      <c r="C1934" s="349" t="s">
        <v>2989</v>
      </c>
      <c r="D1934" s="349" t="s">
        <v>2990</v>
      </c>
      <c r="E1934" s="349"/>
      <c r="F1934" s="350" t="s">
        <v>49</v>
      </c>
      <c r="G1934" s="350">
        <v>391.8</v>
      </c>
      <c r="H1934" s="216"/>
      <c r="I1934" s="350" t="s">
        <v>50</v>
      </c>
      <c r="J1934" s="351"/>
      <c r="K1934" s="226"/>
      <c r="L1934" s="226"/>
      <c r="M1934" s="226"/>
      <c r="N1934" s="226"/>
      <c r="O1934" s="226"/>
      <c r="P1934" s="226"/>
      <c r="Q1934" s="226"/>
    </row>
    <row r="1935" s="18" customFormat="1" ht="12.75" spans="1:17">
      <c r="A1935" s="37" t="s">
        <v>2033</v>
      </c>
      <c r="B1935" s="348">
        <v>331004021</v>
      </c>
      <c r="C1935" s="349" t="s">
        <v>2991</v>
      </c>
      <c r="D1935" s="349" t="s">
        <v>2992</v>
      </c>
      <c r="E1935" s="349"/>
      <c r="F1935" s="350" t="s">
        <v>49</v>
      </c>
      <c r="G1935" s="389">
        <v>454.4</v>
      </c>
      <c r="H1935" s="216"/>
      <c r="I1935" s="350" t="s">
        <v>50</v>
      </c>
      <c r="J1935" s="351"/>
      <c r="K1935" s="226"/>
      <c r="L1935" s="226"/>
      <c r="M1935" s="226"/>
      <c r="N1935" s="226"/>
      <c r="O1935" s="226"/>
      <c r="P1935" s="226"/>
      <c r="Q1935" s="226"/>
    </row>
    <row r="1936" s="18" customFormat="1" ht="12.75" spans="1:17">
      <c r="A1936" s="37" t="s">
        <v>2033</v>
      </c>
      <c r="B1936" s="348">
        <v>331004022</v>
      </c>
      <c r="C1936" s="349" t="s">
        <v>2993</v>
      </c>
      <c r="D1936" s="349" t="s">
        <v>2994</v>
      </c>
      <c r="E1936" s="349"/>
      <c r="F1936" s="350" t="s">
        <v>49</v>
      </c>
      <c r="G1936" s="350">
        <v>649.2</v>
      </c>
      <c r="H1936" s="216"/>
      <c r="I1936" s="350" t="s">
        <v>50</v>
      </c>
      <c r="J1936" s="351"/>
      <c r="K1936" s="226"/>
      <c r="L1936" s="226"/>
      <c r="M1936" s="226"/>
      <c r="N1936" s="226"/>
      <c r="O1936" s="226"/>
      <c r="P1936" s="226"/>
      <c r="Q1936" s="226"/>
    </row>
    <row r="1937" s="18" customFormat="1" ht="24" spans="1:17">
      <c r="A1937" s="37" t="s">
        <v>2033</v>
      </c>
      <c r="B1937" s="348">
        <v>331004023</v>
      </c>
      <c r="C1937" s="349" t="s">
        <v>2995</v>
      </c>
      <c r="D1937" s="349" t="s">
        <v>2996</v>
      </c>
      <c r="E1937" s="349"/>
      <c r="F1937" s="350" t="s">
        <v>49</v>
      </c>
      <c r="G1937" s="389">
        <v>425</v>
      </c>
      <c r="H1937" s="216"/>
      <c r="I1937" s="350" t="s">
        <v>50</v>
      </c>
      <c r="J1937" s="351"/>
      <c r="K1937" s="226"/>
      <c r="L1937" s="226"/>
      <c r="M1937" s="226"/>
      <c r="N1937" s="226"/>
      <c r="O1937" s="226"/>
      <c r="P1937" s="226"/>
      <c r="Q1937" s="226"/>
    </row>
    <row r="1938" s="18" customFormat="1" ht="12.75" spans="1:17">
      <c r="A1938" s="37" t="s">
        <v>2033</v>
      </c>
      <c r="B1938" s="348">
        <v>331004024</v>
      </c>
      <c r="C1938" s="349" t="s">
        <v>2997</v>
      </c>
      <c r="D1938" s="349"/>
      <c r="E1938" s="349"/>
      <c r="F1938" s="350" t="s">
        <v>49</v>
      </c>
      <c r="G1938" s="389">
        <v>454.4</v>
      </c>
      <c r="H1938" s="216"/>
      <c r="I1938" s="350" t="s">
        <v>50</v>
      </c>
      <c r="J1938" s="351"/>
      <c r="K1938" s="226"/>
      <c r="L1938" s="226"/>
      <c r="M1938" s="226"/>
      <c r="N1938" s="226"/>
      <c r="O1938" s="226"/>
      <c r="P1938" s="226"/>
      <c r="Q1938" s="226"/>
    </row>
    <row r="1939" s="18" customFormat="1" ht="12.75" spans="1:17">
      <c r="A1939" s="37" t="s">
        <v>2033</v>
      </c>
      <c r="B1939" s="348">
        <v>331004025</v>
      </c>
      <c r="C1939" s="349" t="s">
        <v>2998</v>
      </c>
      <c r="D1939" s="349" t="s">
        <v>2999</v>
      </c>
      <c r="E1939" s="349"/>
      <c r="F1939" s="350" t="s">
        <v>49</v>
      </c>
      <c r="G1939" s="389">
        <v>454.4</v>
      </c>
      <c r="H1939" s="216"/>
      <c r="I1939" s="350" t="s">
        <v>50</v>
      </c>
      <c r="J1939" s="351"/>
      <c r="K1939" s="226"/>
      <c r="L1939" s="226"/>
      <c r="M1939" s="226"/>
      <c r="N1939" s="226"/>
      <c r="O1939" s="226"/>
      <c r="P1939" s="226"/>
      <c r="Q1939" s="226"/>
    </row>
    <row r="1940" s="18" customFormat="1" ht="24" spans="1:17">
      <c r="A1940" s="37" t="s">
        <v>2033</v>
      </c>
      <c r="B1940" s="348">
        <v>331004026</v>
      </c>
      <c r="C1940" s="349" t="s">
        <v>3000</v>
      </c>
      <c r="D1940" s="349" t="s">
        <v>3001</v>
      </c>
      <c r="E1940" s="349"/>
      <c r="F1940" s="350" t="s">
        <v>49</v>
      </c>
      <c r="G1940" s="389">
        <v>865.5</v>
      </c>
      <c r="H1940" s="216"/>
      <c r="I1940" s="350" t="s">
        <v>50</v>
      </c>
      <c r="J1940" s="351"/>
      <c r="K1940" s="226"/>
      <c r="L1940" s="226"/>
      <c r="M1940" s="226"/>
      <c r="N1940" s="226"/>
      <c r="O1940" s="226"/>
      <c r="P1940" s="226"/>
      <c r="Q1940" s="226"/>
    </row>
    <row r="1941" s="18" customFormat="1" ht="24" spans="1:17">
      <c r="A1941" s="37" t="s">
        <v>2033</v>
      </c>
      <c r="B1941" s="348">
        <v>331004027</v>
      </c>
      <c r="C1941" s="349" t="s">
        <v>3002</v>
      </c>
      <c r="D1941" s="349" t="s">
        <v>3003</v>
      </c>
      <c r="E1941" s="349"/>
      <c r="F1941" s="350" t="s">
        <v>49</v>
      </c>
      <c r="G1941" s="350">
        <v>1176</v>
      </c>
      <c r="H1941" s="216"/>
      <c r="I1941" s="350" t="s">
        <v>50</v>
      </c>
      <c r="J1941" s="351"/>
      <c r="K1941" s="226"/>
      <c r="L1941" s="226"/>
      <c r="M1941" s="226"/>
      <c r="N1941" s="226"/>
      <c r="O1941" s="226"/>
      <c r="P1941" s="226"/>
      <c r="Q1941" s="226"/>
    </row>
    <row r="1942" s="18" customFormat="1" ht="24" spans="1:17">
      <c r="A1942" s="37" t="s">
        <v>2033</v>
      </c>
      <c r="B1942" s="348">
        <v>331004028</v>
      </c>
      <c r="C1942" s="349" t="s">
        <v>3004</v>
      </c>
      <c r="D1942" s="349" t="s">
        <v>3005</v>
      </c>
      <c r="E1942" s="349" t="s">
        <v>1852</v>
      </c>
      <c r="F1942" s="350" t="s">
        <v>49</v>
      </c>
      <c r="G1942" s="350">
        <v>1377</v>
      </c>
      <c r="H1942" s="216"/>
      <c r="I1942" s="350" t="s">
        <v>50</v>
      </c>
      <c r="J1942" s="351"/>
      <c r="K1942" s="226"/>
      <c r="L1942" s="226"/>
      <c r="M1942" s="226"/>
      <c r="N1942" s="226"/>
      <c r="O1942" s="226"/>
      <c r="P1942" s="226"/>
      <c r="Q1942" s="226"/>
    </row>
    <row r="1943" s="18" customFormat="1" ht="12.75" spans="1:17">
      <c r="A1943" s="37" t="s">
        <v>2033</v>
      </c>
      <c r="B1943" s="348">
        <v>331004029</v>
      </c>
      <c r="C1943" s="349" t="s">
        <v>3006</v>
      </c>
      <c r="D1943" s="349" t="s">
        <v>3007</v>
      </c>
      <c r="E1943" s="349"/>
      <c r="F1943" s="350" t="s">
        <v>49</v>
      </c>
      <c r="G1943" s="350">
        <v>843.6</v>
      </c>
      <c r="H1943" s="216"/>
      <c r="I1943" s="350" t="s">
        <v>50</v>
      </c>
      <c r="J1943" s="351"/>
      <c r="K1943" s="226"/>
      <c r="L1943" s="226"/>
      <c r="M1943" s="226"/>
      <c r="N1943" s="226"/>
      <c r="O1943" s="226"/>
      <c r="P1943" s="226"/>
      <c r="Q1943" s="226"/>
    </row>
    <row r="1944" s="18" customFormat="1" ht="24" spans="1:17">
      <c r="A1944" s="37" t="s">
        <v>2033</v>
      </c>
      <c r="B1944" s="348">
        <v>331004030</v>
      </c>
      <c r="C1944" s="349" t="s">
        <v>3008</v>
      </c>
      <c r="D1944" s="349" t="s">
        <v>3009</v>
      </c>
      <c r="E1944" s="349"/>
      <c r="F1944" s="350" t="s">
        <v>49</v>
      </c>
      <c r="G1944" s="350">
        <v>1120</v>
      </c>
      <c r="H1944" s="216"/>
      <c r="I1944" s="350" t="s">
        <v>50</v>
      </c>
      <c r="J1944" s="351"/>
      <c r="K1944" s="226"/>
      <c r="L1944" s="226"/>
      <c r="M1944" s="226"/>
      <c r="N1944" s="226"/>
      <c r="O1944" s="226"/>
      <c r="P1944" s="226"/>
      <c r="Q1944" s="226"/>
    </row>
    <row r="1945" s="18" customFormat="1" ht="48" spans="1:17">
      <c r="A1945" s="37" t="s">
        <v>2033</v>
      </c>
      <c r="B1945" s="348">
        <v>331004031</v>
      </c>
      <c r="C1945" s="349" t="s">
        <v>3010</v>
      </c>
      <c r="D1945" s="349" t="s">
        <v>3011</v>
      </c>
      <c r="E1945" s="349"/>
      <c r="F1945" s="350" t="s">
        <v>49</v>
      </c>
      <c r="G1945" s="350">
        <v>1165.5</v>
      </c>
      <c r="H1945" s="216"/>
      <c r="I1945" s="350" t="s">
        <v>50</v>
      </c>
      <c r="J1945" s="351"/>
      <c r="K1945" s="226"/>
      <c r="L1945" s="226"/>
      <c r="M1945" s="226"/>
      <c r="N1945" s="226"/>
      <c r="O1945" s="226"/>
      <c r="P1945" s="226"/>
      <c r="Q1945" s="226"/>
    </row>
    <row r="1946" s="18" customFormat="1" ht="12.75" spans="1:17">
      <c r="A1946" s="37" t="s">
        <v>2033</v>
      </c>
      <c r="B1946" s="348">
        <v>331004032</v>
      </c>
      <c r="C1946" s="349" t="s">
        <v>3012</v>
      </c>
      <c r="D1946" s="349" t="s">
        <v>3013</v>
      </c>
      <c r="E1946" s="349"/>
      <c r="F1946" s="350" t="s">
        <v>49</v>
      </c>
      <c r="G1946" s="350">
        <v>932</v>
      </c>
      <c r="H1946" s="216"/>
      <c r="I1946" s="350" t="s">
        <v>50</v>
      </c>
      <c r="J1946" s="351"/>
      <c r="K1946" s="226"/>
      <c r="L1946" s="226"/>
      <c r="M1946" s="226"/>
      <c r="N1946" s="226"/>
      <c r="O1946" s="226"/>
      <c r="P1946" s="226"/>
      <c r="Q1946" s="226"/>
    </row>
    <row r="1947" s="18" customFormat="1" ht="12.75" spans="1:17">
      <c r="A1947" s="37" t="s">
        <v>2033</v>
      </c>
      <c r="B1947" s="348">
        <v>331004033</v>
      </c>
      <c r="C1947" s="349" t="s">
        <v>3014</v>
      </c>
      <c r="D1947" s="349"/>
      <c r="E1947" s="349"/>
      <c r="F1947" s="350" t="s">
        <v>49</v>
      </c>
      <c r="G1947" s="350">
        <v>577.2</v>
      </c>
      <c r="H1947" s="216"/>
      <c r="I1947" s="350" t="s">
        <v>50</v>
      </c>
      <c r="J1947" s="351"/>
      <c r="K1947" s="226"/>
      <c r="L1947" s="226"/>
      <c r="M1947" s="226"/>
      <c r="N1947" s="226"/>
      <c r="O1947" s="226"/>
      <c r="P1947" s="226"/>
      <c r="Q1947" s="226"/>
    </row>
    <row r="1948" s="18" customFormat="1" ht="12.75" spans="1:17">
      <c r="A1948" s="37" t="s">
        <v>2033</v>
      </c>
      <c r="B1948" s="348">
        <v>331004034</v>
      </c>
      <c r="C1948" s="349" t="s">
        <v>3015</v>
      </c>
      <c r="D1948" s="349" t="s">
        <v>3016</v>
      </c>
      <c r="E1948" s="349"/>
      <c r="F1948" s="350" t="s">
        <v>49</v>
      </c>
      <c r="G1948" s="350">
        <v>577.2</v>
      </c>
      <c r="H1948" s="216"/>
      <c r="I1948" s="350" t="s">
        <v>50</v>
      </c>
      <c r="J1948" s="351"/>
      <c r="K1948" s="226"/>
      <c r="L1948" s="226"/>
      <c r="M1948" s="226"/>
      <c r="N1948" s="226"/>
      <c r="O1948" s="226"/>
      <c r="P1948" s="226"/>
      <c r="Q1948" s="226"/>
    </row>
    <row r="1949" s="18" customFormat="1" ht="24" spans="1:17">
      <c r="A1949" s="37" t="s">
        <v>2033</v>
      </c>
      <c r="B1949" s="348">
        <v>331004035</v>
      </c>
      <c r="C1949" s="349" t="s">
        <v>3017</v>
      </c>
      <c r="D1949" s="349" t="s">
        <v>3018</v>
      </c>
      <c r="E1949" s="349"/>
      <c r="F1949" s="350" t="s">
        <v>49</v>
      </c>
      <c r="G1949" s="389">
        <v>2366</v>
      </c>
      <c r="H1949" s="216"/>
      <c r="I1949" s="350" t="s">
        <v>50</v>
      </c>
      <c r="J1949" s="351"/>
      <c r="K1949" s="226"/>
      <c r="L1949" s="226"/>
      <c r="M1949" s="226"/>
      <c r="N1949" s="226"/>
      <c r="O1949" s="226"/>
      <c r="P1949" s="226"/>
      <c r="Q1949" s="226"/>
    </row>
    <row r="1950" s="18" customFormat="1" ht="12.75" spans="1:17">
      <c r="A1950" s="37" t="s">
        <v>2033</v>
      </c>
      <c r="B1950" s="348">
        <v>331004036</v>
      </c>
      <c r="C1950" s="349" t="s">
        <v>3019</v>
      </c>
      <c r="D1950" s="349"/>
      <c r="E1950" s="349"/>
      <c r="F1950" s="350" t="s">
        <v>49</v>
      </c>
      <c r="G1950" s="350">
        <v>1439</v>
      </c>
      <c r="H1950" s="216"/>
      <c r="I1950" s="350" t="s">
        <v>50</v>
      </c>
      <c r="J1950" s="351"/>
      <c r="K1950" s="226"/>
      <c r="L1950" s="226"/>
      <c r="M1950" s="226"/>
      <c r="N1950" s="226"/>
      <c r="O1950" s="226"/>
      <c r="P1950" s="226"/>
      <c r="Q1950" s="226"/>
    </row>
    <row r="1951" s="18" customFormat="1" ht="48" spans="1:17">
      <c r="A1951" s="34" t="s">
        <v>2033</v>
      </c>
      <c r="B1951" s="190">
        <v>331004037</v>
      </c>
      <c r="C1951" s="391" t="s">
        <v>3020</v>
      </c>
      <c r="D1951" s="36" t="s">
        <v>3021</v>
      </c>
      <c r="E1951" s="36"/>
      <c r="F1951" s="392" t="s">
        <v>49</v>
      </c>
      <c r="G1951" s="350">
        <v>2000</v>
      </c>
      <c r="H1951" s="216"/>
      <c r="I1951" s="34" t="s">
        <v>24</v>
      </c>
      <c r="J1951" s="34"/>
      <c r="K1951" s="226"/>
      <c r="L1951" s="226"/>
      <c r="M1951" s="226"/>
      <c r="N1951" s="226"/>
      <c r="O1951" s="226"/>
      <c r="P1951" s="226"/>
      <c r="Q1951" s="226"/>
    </row>
    <row r="1952" s="18" customFormat="1" ht="60" spans="1:17">
      <c r="A1952" s="34" t="s">
        <v>2033</v>
      </c>
      <c r="B1952" s="190">
        <v>331004038</v>
      </c>
      <c r="C1952" s="36" t="s">
        <v>3022</v>
      </c>
      <c r="D1952" s="36" t="s">
        <v>3023</v>
      </c>
      <c r="E1952" s="36"/>
      <c r="F1952" s="34" t="s">
        <v>49</v>
      </c>
      <c r="G1952" s="350">
        <v>2800</v>
      </c>
      <c r="H1952" s="216"/>
      <c r="I1952" s="34" t="s">
        <v>34</v>
      </c>
      <c r="J1952" s="34"/>
      <c r="K1952" s="226"/>
      <c r="L1952" s="226"/>
      <c r="M1952" s="226"/>
      <c r="N1952" s="226"/>
      <c r="O1952" s="226"/>
      <c r="P1952" s="226"/>
      <c r="Q1952" s="226"/>
    </row>
    <row r="1953" s="18" customFormat="1" ht="12.75" spans="1:17">
      <c r="A1953" s="37" t="s">
        <v>2033</v>
      </c>
      <c r="B1953" s="348" t="s">
        <v>3024</v>
      </c>
      <c r="C1953" s="349" t="s">
        <v>3025</v>
      </c>
      <c r="D1953" s="349"/>
      <c r="E1953" s="349"/>
      <c r="F1953" s="350" t="s">
        <v>49</v>
      </c>
      <c r="G1953" s="350">
        <v>75.2</v>
      </c>
      <c r="H1953" s="216"/>
      <c r="I1953" s="350" t="s">
        <v>50</v>
      </c>
      <c r="J1953" s="351"/>
      <c r="K1953" s="226"/>
      <c r="L1953" s="226"/>
      <c r="M1953" s="226"/>
      <c r="N1953" s="226"/>
      <c r="O1953" s="226"/>
      <c r="P1953" s="226"/>
      <c r="Q1953" s="226"/>
    </row>
    <row r="1954" s="18" customFormat="1" ht="12.75" spans="1:17">
      <c r="A1954" s="37" t="s">
        <v>2033</v>
      </c>
      <c r="B1954" s="348" t="s">
        <v>3026</v>
      </c>
      <c r="C1954" s="349" t="s">
        <v>3027</v>
      </c>
      <c r="D1954" s="349"/>
      <c r="E1954" s="349"/>
      <c r="F1954" s="350" t="s">
        <v>49</v>
      </c>
      <c r="G1954" s="350">
        <v>176</v>
      </c>
      <c r="H1954" s="216"/>
      <c r="I1954" s="350" t="s">
        <v>50</v>
      </c>
      <c r="J1954" s="351"/>
      <c r="K1954" s="226"/>
      <c r="L1954" s="226"/>
      <c r="M1954" s="226"/>
      <c r="N1954" s="226"/>
      <c r="O1954" s="226"/>
      <c r="P1954" s="226"/>
      <c r="Q1954" s="226"/>
    </row>
    <row r="1955" s="18" customFormat="1" ht="12.75" spans="1:17">
      <c r="A1955" s="37"/>
      <c r="B1955" s="348">
        <v>331005</v>
      </c>
      <c r="C1955" s="349" t="s">
        <v>3028</v>
      </c>
      <c r="D1955" s="349"/>
      <c r="E1955" s="349"/>
      <c r="F1955" s="350"/>
      <c r="G1955" s="350"/>
      <c r="H1955" s="216"/>
      <c r="I1955" s="350" t="s">
        <v>41</v>
      </c>
      <c r="J1955" s="351"/>
      <c r="K1955" s="226"/>
      <c r="L1955" s="226"/>
      <c r="M1955" s="226"/>
      <c r="N1955" s="226"/>
      <c r="O1955" s="226"/>
      <c r="P1955" s="226"/>
      <c r="Q1955" s="226"/>
    </row>
    <row r="1956" s="18" customFormat="1" ht="12.75" spans="1:17">
      <c r="A1956" s="37" t="s">
        <v>2033</v>
      </c>
      <c r="B1956" s="348">
        <v>331005001</v>
      </c>
      <c r="C1956" s="349" t="s">
        <v>3029</v>
      </c>
      <c r="D1956" s="349" t="s">
        <v>3030</v>
      </c>
      <c r="E1956" s="349"/>
      <c r="F1956" s="350" t="s">
        <v>49</v>
      </c>
      <c r="G1956" s="350">
        <v>1310</v>
      </c>
      <c r="H1956" s="216"/>
      <c r="I1956" s="350" t="s">
        <v>50</v>
      </c>
      <c r="J1956" s="351"/>
      <c r="K1956" s="226"/>
      <c r="L1956" s="226"/>
      <c r="M1956" s="226"/>
      <c r="N1956" s="226"/>
      <c r="O1956" s="226"/>
      <c r="P1956" s="226"/>
      <c r="Q1956" s="226"/>
    </row>
    <row r="1957" s="18" customFormat="1" ht="24" spans="1:17">
      <c r="A1957" s="37" t="s">
        <v>2033</v>
      </c>
      <c r="B1957" s="348">
        <v>3310050010</v>
      </c>
      <c r="C1957" s="349" t="s">
        <v>3029</v>
      </c>
      <c r="D1957" s="349" t="s">
        <v>3031</v>
      </c>
      <c r="E1957" s="349"/>
      <c r="F1957" s="350" t="s">
        <v>49</v>
      </c>
      <c r="G1957" s="350">
        <v>1620.6</v>
      </c>
      <c r="H1957" s="216"/>
      <c r="I1957" s="350" t="s">
        <v>50</v>
      </c>
      <c r="J1957" s="351"/>
      <c r="K1957" s="226"/>
      <c r="L1957" s="226"/>
      <c r="M1957" s="226"/>
      <c r="N1957" s="226"/>
      <c r="O1957" s="226"/>
      <c r="P1957" s="226"/>
      <c r="Q1957" s="226"/>
    </row>
    <row r="1958" s="18" customFormat="1" ht="24" spans="1:17">
      <c r="A1958" s="37" t="s">
        <v>2033</v>
      </c>
      <c r="B1958" s="348">
        <v>3310050011</v>
      </c>
      <c r="C1958" s="349" t="s">
        <v>3032</v>
      </c>
      <c r="D1958" s="349"/>
      <c r="E1958" s="349"/>
      <c r="F1958" s="350" t="s">
        <v>49</v>
      </c>
      <c r="G1958" s="350">
        <v>388.5</v>
      </c>
      <c r="H1958" s="216" t="s">
        <v>3033</v>
      </c>
      <c r="I1958" s="350" t="s">
        <v>50</v>
      </c>
      <c r="J1958" s="351"/>
      <c r="K1958" s="226"/>
      <c r="L1958" s="226"/>
      <c r="M1958" s="226"/>
      <c r="N1958" s="226"/>
      <c r="O1958" s="226"/>
      <c r="P1958" s="226"/>
      <c r="Q1958" s="226"/>
    </row>
    <row r="1959" s="18" customFormat="1" ht="12.75" spans="1:17">
      <c r="A1959" s="37" t="s">
        <v>2033</v>
      </c>
      <c r="B1959" s="348">
        <v>331005003</v>
      </c>
      <c r="C1959" s="349" t="s">
        <v>3034</v>
      </c>
      <c r="D1959" s="349"/>
      <c r="E1959" s="349"/>
      <c r="F1959" s="350" t="s">
        <v>49</v>
      </c>
      <c r="G1959" s="389">
        <v>1302</v>
      </c>
      <c r="H1959" s="216"/>
      <c r="I1959" s="350" t="s">
        <v>50</v>
      </c>
      <c r="J1959" s="351"/>
      <c r="K1959" s="226"/>
      <c r="L1959" s="226"/>
      <c r="M1959" s="226"/>
      <c r="N1959" s="226"/>
      <c r="O1959" s="226"/>
      <c r="P1959" s="226"/>
      <c r="Q1959" s="226"/>
    </row>
    <row r="1960" s="18" customFormat="1" ht="12.75" spans="1:17">
      <c r="A1960" s="37" t="s">
        <v>2033</v>
      </c>
      <c r="B1960" s="348">
        <v>331005004</v>
      </c>
      <c r="C1960" s="349" t="s">
        <v>3035</v>
      </c>
      <c r="D1960" s="349" t="s">
        <v>3036</v>
      </c>
      <c r="E1960" s="349"/>
      <c r="F1960" s="350" t="s">
        <v>49</v>
      </c>
      <c r="G1960" s="389">
        <v>1506</v>
      </c>
      <c r="H1960" s="216"/>
      <c r="I1960" s="350" t="s">
        <v>50</v>
      </c>
      <c r="J1960" s="351"/>
      <c r="K1960" s="226"/>
      <c r="L1960" s="226"/>
      <c r="M1960" s="226"/>
      <c r="N1960" s="226"/>
      <c r="O1960" s="226"/>
      <c r="P1960" s="226"/>
      <c r="Q1960" s="226"/>
    </row>
    <row r="1961" s="18" customFormat="1" ht="24" spans="1:17">
      <c r="A1961" s="37" t="s">
        <v>2033</v>
      </c>
      <c r="B1961" s="348">
        <v>3310050040</v>
      </c>
      <c r="C1961" s="349" t="s">
        <v>3037</v>
      </c>
      <c r="D1961" s="349" t="s">
        <v>3036</v>
      </c>
      <c r="E1961" s="349"/>
      <c r="F1961" s="350" t="s">
        <v>49</v>
      </c>
      <c r="G1961" s="389">
        <v>1846</v>
      </c>
      <c r="H1961" s="216"/>
      <c r="I1961" s="350" t="s">
        <v>50</v>
      </c>
      <c r="J1961" s="351"/>
      <c r="K1961" s="226"/>
      <c r="L1961" s="226"/>
      <c r="M1961" s="226"/>
      <c r="N1961" s="226"/>
      <c r="O1961" s="226"/>
      <c r="P1961" s="226"/>
      <c r="Q1961" s="226"/>
    </row>
    <row r="1962" s="18" customFormat="1" ht="12.75" spans="1:17">
      <c r="A1962" s="37" t="s">
        <v>2033</v>
      </c>
      <c r="B1962" s="348">
        <v>331005005</v>
      </c>
      <c r="C1962" s="349" t="s">
        <v>3038</v>
      </c>
      <c r="D1962" s="349" t="s">
        <v>3039</v>
      </c>
      <c r="E1962" s="349"/>
      <c r="F1962" s="350" t="s">
        <v>49</v>
      </c>
      <c r="G1962" s="389">
        <v>1306</v>
      </c>
      <c r="H1962" s="216"/>
      <c r="I1962" s="350" t="s">
        <v>50</v>
      </c>
      <c r="J1962" s="351"/>
      <c r="K1962" s="226"/>
      <c r="L1962" s="226"/>
      <c r="M1962" s="226"/>
      <c r="N1962" s="226"/>
      <c r="O1962" s="226"/>
      <c r="P1962" s="226"/>
      <c r="Q1962" s="226"/>
    </row>
    <row r="1963" s="18" customFormat="1" ht="24" spans="1:17">
      <c r="A1963" s="37" t="s">
        <v>2033</v>
      </c>
      <c r="B1963" s="348">
        <v>331005006</v>
      </c>
      <c r="C1963" s="349" t="s">
        <v>3040</v>
      </c>
      <c r="D1963" s="349" t="s">
        <v>3041</v>
      </c>
      <c r="E1963" s="349"/>
      <c r="F1963" s="350" t="s">
        <v>49</v>
      </c>
      <c r="G1963" s="350">
        <v>1310</v>
      </c>
      <c r="H1963" s="216"/>
      <c r="I1963" s="350" t="s">
        <v>50</v>
      </c>
      <c r="J1963" s="351"/>
      <c r="K1963" s="226"/>
      <c r="L1963" s="226"/>
      <c r="M1963" s="226"/>
      <c r="N1963" s="226"/>
      <c r="O1963" s="226"/>
      <c r="P1963" s="226"/>
      <c r="Q1963" s="226"/>
    </row>
    <row r="1964" s="18" customFormat="1" ht="36" spans="1:17">
      <c r="A1964" s="37" t="s">
        <v>2033</v>
      </c>
      <c r="B1964" s="348">
        <v>331005007</v>
      </c>
      <c r="C1964" s="362" t="s">
        <v>3042</v>
      </c>
      <c r="D1964" s="362" t="s">
        <v>3043</v>
      </c>
      <c r="E1964" s="362"/>
      <c r="F1964" s="348" t="s">
        <v>49</v>
      </c>
      <c r="G1964" s="350">
        <v>2829</v>
      </c>
      <c r="H1964" s="216"/>
      <c r="I1964" s="350" t="s">
        <v>50</v>
      </c>
      <c r="J1964" s="351"/>
      <c r="K1964" s="226"/>
      <c r="L1964" s="226"/>
      <c r="M1964" s="226"/>
      <c r="N1964" s="226"/>
      <c r="O1964" s="226"/>
      <c r="P1964" s="226"/>
      <c r="Q1964" s="226"/>
    </row>
    <row r="1965" s="18" customFormat="1" ht="12.75" spans="1:17">
      <c r="A1965" s="37" t="s">
        <v>2033</v>
      </c>
      <c r="B1965" s="348">
        <v>331005008</v>
      </c>
      <c r="C1965" s="349" t="s">
        <v>3044</v>
      </c>
      <c r="D1965" s="349"/>
      <c r="E1965" s="349" t="s">
        <v>3045</v>
      </c>
      <c r="F1965" s="350" t="s">
        <v>49</v>
      </c>
      <c r="G1965" s="389">
        <v>1010</v>
      </c>
      <c r="H1965" s="216"/>
      <c r="I1965" s="350" t="s">
        <v>50</v>
      </c>
      <c r="J1965" s="351"/>
      <c r="K1965" s="226"/>
      <c r="L1965" s="226"/>
      <c r="M1965" s="226"/>
      <c r="N1965" s="226"/>
      <c r="O1965" s="226"/>
      <c r="P1965" s="226"/>
      <c r="Q1965" s="226"/>
    </row>
    <row r="1966" s="18" customFormat="1" ht="24" spans="1:17">
      <c r="A1966" s="37" t="s">
        <v>2033</v>
      </c>
      <c r="B1966" s="348">
        <v>331005009</v>
      </c>
      <c r="C1966" s="349" t="s">
        <v>3046</v>
      </c>
      <c r="D1966" s="349"/>
      <c r="E1966" s="349" t="s">
        <v>3047</v>
      </c>
      <c r="F1966" s="350" t="s">
        <v>49</v>
      </c>
      <c r="G1966" s="389">
        <v>1126</v>
      </c>
      <c r="H1966" s="216"/>
      <c r="I1966" s="350" t="s">
        <v>50</v>
      </c>
      <c r="J1966" s="351"/>
      <c r="K1966" s="226"/>
      <c r="L1966" s="226"/>
      <c r="M1966" s="226"/>
      <c r="N1966" s="226"/>
      <c r="O1966" s="226"/>
      <c r="P1966" s="226"/>
      <c r="Q1966" s="226"/>
    </row>
    <row r="1967" s="18" customFormat="1" ht="12.75" spans="1:17">
      <c r="A1967" s="37" t="s">
        <v>2033</v>
      </c>
      <c r="B1967" s="348">
        <v>331005011</v>
      </c>
      <c r="C1967" s="349" t="s">
        <v>3048</v>
      </c>
      <c r="D1967" s="349"/>
      <c r="E1967" s="349"/>
      <c r="F1967" s="350" t="s">
        <v>49</v>
      </c>
      <c r="G1967" s="389">
        <v>1019</v>
      </c>
      <c r="H1967" s="216"/>
      <c r="I1967" s="350" t="s">
        <v>34</v>
      </c>
      <c r="J1967" s="351"/>
      <c r="K1967" s="226"/>
      <c r="L1967" s="226"/>
      <c r="M1967" s="226"/>
      <c r="N1967" s="226"/>
      <c r="O1967" s="226"/>
      <c r="P1967" s="226"/>
      <c r="Q1967" s="226"/>
    </row>
    <row r="1968" s="18" customFormat="1" ht="12.75" spans="1:17">
      <c r="A1968" s="37" t="s">
        <v>2033</v>
      </c>
      <c r="B1968" s="348">
        <v>331005012</v>
      </c>
      <c r="C1968" s="349" t="s">
        <v>3049</v>
      </c>
      <c r="D1968" s="349"/>
      <c r="E1968" s="349"/>
      <c r="F1968" s="350" t="s">
        <v>49</v>
      </c>
      <c r="G1968" s="389">
        <v>1123</v>
      </c>
      <c r="H1968" s="216"/>
      <c r="I1968" s="350" t="s">
        <v>34</v>
      </c>
      <c r="J1968" s="351"/>
      <c r="K1968" s="226"/>
      <c r="L1968" s="226"/>
      <c r="M1968" s="226"/>
      <c r="N1968" s="226"/>
      <c r="O1968" s="226"/>
      <c r="P1968" s="226"/>
      <c r="Q1968" s="226"/>
    </row>
    <row r="1969" s="18" customFormat="1" ht="12.75" spans="1:17">
      <c r="A1969" s="37" t="s">
        <v>2033</v>
      </c>
      <c r="B1969" s="348">
        <v>331005013</v>
      </c>
      <c r="C1969" s="349" t="s">
        <v>3050</v>
      </c>
      <c r="D1969" s="349" t="s">
        <v>3051</v>
      </c>
      <c r="E1969" s="349"/>
      <c r="F1969" s="350" t="s">
        <v>49</v>
      </c>
      <c r="G1969" s="350">
        <v>1731.1</v>
      </c>
      <c r="H1969" s="216"/>
      <c r="I1969" s="350" t="s">
        <v>50</v>
      </c>
      <c r="J1969" s="351"/>
      <c r="K1969" s="226"/>
      <c r="L1969" s="226"/>
      <c r="M1969" s="226"/>
      <c r="N1969" s="226"/>
      <c r="O1969" s="226"/>
      <c r="P1969" s="226"/>
      <c r="Q1969" s="226"/>
    </row>
    <row r="1970" s="18" customFormat="1" ht="12.75" spans="1:17">
      <c r="A1970" s="37" t="s">
        <v>2033</v>
      </c>
      <c r="B1970" s="348">
        <v>331005014</v>
      </c>
      <c r="C1970" s="349" t="s">
        <v>3052</v>
      </c>
      <c r="D1970" s="349" t="s">
        <v>3053</v>
      </c>
      <c r="E1970" s="349"/>
      <c r="F1970" s="350" t="s">
        <v>49</v>
      </c>
      <c r="G1970" s="350">
        <v>2061</v>
      </c>
      <c r="H1970" s="216"/>
      <c r="I1970" s="350" t="s">
        <v>50</v>
      </c>
      <c r="J1970" s="351"/>
      <c r="K1970" s="226"/>
      <c r="L1970" s="226"/>
      <c r="M1970" s="226"/>
      <c r="N1970" s="226"/>
      <c r="O1970" s="226"/>
      <c r="P1970" s="226"/>
      <c r="Q1970" s="226"/>
    </row>
    <row r="1971" s="18" customFormat="1" ht="24" spans="1:17">
      <c r="A1971" s="37" t="s">
        <v>2033</v>
      </c>
      <c r="B1971" s="348">
        <v>331005015</v>
      </c>
      <c r="C1971" s="349" t="s">
        <v>3054</v>
      </c>
      <c r="D1971" s="349" t="s">
        <v>3055</v>
      </c>
      <c r="E1971" s="349"/>
      <c r="F1971" s="350" t="s">
        <v>49</v>
      </c>
      <c r="G1971" s="389">
        <v>2581</v>
      </c>
      <c r="H1971" s="216"/>
      <c r="I1971" s="350" t="s">
        <v>50</v>
      </c>
      <c r="J1971" s="351"/>
      <c r="K1971" s="226"/>
      <c r="L1971" s="226"/>
      <c r="M1971" s="226"/>
      <c r="N1971" s="226"/>
      <c r="O1971" s="226"/>
      <c r="P1971" s="226"/>
      <c r="Q1971" s="226"/>
    </row>
    <row r="1972" s="18" customFormat="1" ht="12.75" spans="1:17">
      <c r="A1972" s="37" t="s">
        <v>2033</v>
      </c>
      <c r="B1972" s="348">
        <v>331005016</v>
      </c>
      <c r="C1972" s="349" t="s">
        <v>3056</v>
      </c>
      <c r="D1972" s="349" t="s">
        <v>3057</v>
      </c>
      <c r="E1972" s="349"/>
      <c r="F1972" s="350" t="s">
        <v>49</v>
      </c>
      <c r="G1972" s="350">
        <v>1622.9</v>
      </c>
      <c r="H1972" s="216"/>
      <c r="I1972" s="350" t="s">
        <v>50</v>
      </c>
      <c r="J1972" s="351"/>
      <c r="K1972" s="226"/>
      <c r="L1972" s="226"/>
      <c r="M1972" s="226"/>
      <c r="N1972" s="226"/>
      <c r="O1972" s="226"/>
      <c r="P1972" s="226"/>
      <c r="Q1972" s="226"/>
    </row>
    <row r="1973" s="18" customFormat="1" ht="48" spans="1:17">
      <c r="A1973" s="34" t="s">
        <v>2033</v>
      </c>
      <c r="B1973" s="357">
        <v>331005017</v>
      </c>
      <c r="C1973" s="223" t="s">
        <v>3058</v>
      </c>
      <c r="D1973" s="370" t="s">
        <v>3059</v>
      </c>
      <c r="E1973" s="223"/>
      <c r="F1973" s="69" t="s">
        <v>49</v>
      </c>
      <c r="G1973" s="348">
        <v>2456</v>
      </c>
      <c r="H1973" s="216" t="s">
        <v>2635</v>
      </c>
      <c r="I1973" s="34" t="s">
        <v>34</v>
      </c>
      <c r="J1973" s="34"/>
      <c r="K1973" s="226"/>
      <c r="L1973" s="226"/>
      <c r="M1973" s="226"/>
      <c r="N1973" s="226"/>
      <c r="O1973" s="226"/>
      <c r="P1973" s="226"/>
      <c r="Q1973" s="226"/>
    </row>
    <row r="1974" s="18" customFormat="1" ht="84" spans="1:17">
      <c r="A1974" s="34" t="s">
        <v>2033</v>
      </c>
      <c r="B1974" s="357">
        <v>331005018</v>
      </c>
      <c r="C1974" s="386" t="s">
        <v>3060</v>
      </c>
      <c r="D1974" s="393" t="s">
        <v>3061</v>
      </c>
      <c r="E1974" s="386" t="s">
        <v>41</v>
      </c>
      <c r="F1974" s="357" t="s">
        <v>49</v>
      </c>
      <c r="G1974" s="350">
        <v>10557</v>
      </c>
      <c r="H1974" s="216" t="s">
        <v>41</v>
      </c>
      <c r="I1974" s="34" t="s">
        <v>34</v>
      </c>
      <c r="J1974" s="34"/>
      <c r="K1974" s="226"/>
      <c r="L1974" s="226"/>
      <c r="M1974" s="226"/>
      <c r="N1974" s="226"/>
      <c r="O1974" s="226"/>
      <c r="P1974" s="226"/>
      <c r="Q1974" s="226"/>
    </row>
    <row r="1975" s="18" customFormat="1" ht="24" spans="1:17">
      <c r="A1975" s="37" t="s">
        <v>2033</v>
      </c>
      <c r="B1975" s="348">
        <v>331005021</v>
      </c>
      <c r="C1975" s="349" t="s">
        <v>3062</v>
      </c>
      <c r="D1975" s="349" t="s">
        <v>3063</v>
      </c>
      <c r="E1975" s="349" t="s">
        <v>3064</v>
      </c>
      <c r="F1975" s="350" t="s">
        <v>49</v>
      </c>
      <c r="G1975" s="389">
        <v>1613</v>
      </c>
      <c r="H1975" s="216"/>
      <c r="I1975" s="350" t="s">
        <v>50</v>
      </c>
      <c r="J1975" s="351"/>
      <c r="K1975" s="226"/>
      <c r="L1975" s="226"/>
      <c r="M1975" s="226"/>
      <c r="N1975" s="226"/>
      <c r="O1975" s="226"/>
      <c r="P1975" s="226"/>
      <c r="Q1975" s="226"/>
    </row>
    <row r="1976" s="18" customFormat="1" ht="12.75" spans="1:17">
      <c r="A1976" s="37" t="s">
        <v>2033</v>
      </c>
      <c r="B1976" s="348">
        <v>331005022</v>
      </c>
      <c r="C1976" s="349" t="s">
        <v>3065</v>
      </c>
      <c r="D1976" s="349"/>
      <c r="E1976" s="349"/>
      <c r="F1976" s="350" t="s">
        <v>49</v>
      </c>
      <c r="G1976" s="389">
        <v>1426</v>
      </c>
      <c r="H1976" s="216"/>
      <c r="I1976" s="350" t="s">
        <v>50</v>
      </c>
      <c r="J1976" s="351"/>
      <c r="K1976" s="226"/>
      <c r="L1976" s="226"/>
      <c r="M1976" s="226"/>
      <c r="N1976" s="226"/>
      <c r="O1976" s="226"/>
      <c r="P1976" s="226"/>
      <c r="Q1976" s="226"/>
    </row>
    <row r="1977" s="18" customFormat="1" ht="12.75" spans="1:17">
      <c r="A1977" s="37" t="s">
        <v>2033</v>
      </c>
      <c r="B1977" s="348">
        <v>331005023</v>
      </c>
      <c r="C1977" s="349" t="s">
        <v>3066</v>
      </c>
      <c r="D1977" s="349"/>
      <c r="E1977" s="349"/>
      <c r="F1977" s="350" t="s">
        <v>49</v>
      </c>
      <c r="G1977" s="389">
        <v>1482</v>
      </c>
      <c r="H1977" s="216"/>
      <c r="I1977" s="350" t="s">
        <v>50</v>
      </c>
      <c r="J1977" s="351"/>
      <c r="K1977" s="226"/>
      <c r="L1977" s="226"/>
      <c r="M1977" s="226"/>
      <c r="N1977" s="226"/>
      <c r="O1977" s="226"/>
      <c r="P1977" s="226"/>
      <c r="Q1977" s="226"/>
    </row>
    <row r="1978" s="18" customFormat="1" ht="12.75" spans="1:17">
      <c r="A1978" s="37" t="s">
        <v>2033</v>
      </c>
      <c r="B1978" s="348">
        <v>331005024</v>
      </c>
      <c r="C1978" s="349" t="s">
        <v>3067</v>
      </c>
      <c r="D1978" s="349"/>
      <c r="E1978" s="349"/>
      <c r="F1978" s="350" t="s">
        <v>49</v>
      </c>
      <c r="G1978" s="389">
        <v>1302</v>
      </c>
      <c r="H1978" s="216"/>
      <c r="I1978" s="350" t="s">
        <v>50</v>
      </c>
      <c r="J1978" s="351"/>
      <c r="K1978" s="226"/>
      <c r="L1978" s="226"/>
      <c r="M1978" s="226"/>
      <c r="N1978" s="226"/>
      <c r="O1978" s="226"/>
      <c r="P1978" s="226"/>
      <c r="Q1978" s="226"/>
    </row>
    <row r="1979" s="18" customFormat="1" ht="12.75" spans="1:17">
      <c r="A1979" s="37" t="s">
        <v>2033</v>
      </c>
      <c r="B1979" s="348">
        <v>331005025</v>
      </c>
      <c r="C1979" s="349" t="s">
        <v>3068</v>
      </c>
      <c r="D1979" s="349"/>
      <c r="E1979" s="349"/>
      <c r="F1979" s="350" t="s">
        <v>49</v>
      </c>
      <c r="G1979" s="350">
        <v>1298.7</v>
      </c>
      <c r="H1979" s="216"/>
      <c r="I1979" s="350" t="s">
        <v>50</v>
      </c>
      <c r="J1979" s="351"/>
      <c r="K1979" s="226"/>
      <c r="L1979" s="226"/>
      <c r="M1979" s="226"/>
      <c r="N1979" s="226"/>
      <c r="O1979" s="226"/>
      <c r="P1979" s="226"/>
      <c r="Q1979" s="226"/>
    </row>
    <row r="1980" s="18" customFormat="1" ht="12.75" spans="1:17">
      <c r="A1980" s="37" t="s">
        <v>2033</v>
      </c>
      <c r="B1980" s="348">
        <v>331005026</v>
      </c>
      <c r="C1980" s="349" t="s">
        <v>3069</v>
      </c>
      <c r="D1980" s="349" t="s">
        <v>3070</v>
      </c>
      <c r="E1980" s="349"/>
      <c r="F1980" s="350" t="s">
        <v>49</v>
      </c>
      <c r="G1980" s="350">
        <v>1104</v>
      </c>
      <c r="H1980" s="216"/>
      <c r="I1980" s="350" t="s">
        <v>50</v>
      </c>
      <c r="J1980" s="351"/>
      <c r="K1980" s="226"/>
      <c r="L1980" s="226"/>
      <c r="M1980" s="226"/>
      <c r="N1980" s="226"/>
      <c r="O1980" s="226"/>
      <c r="P1980" s="226"/>
      <c r="Q1980" s="226"/>
    </row>
    <row r="1981" s="18" customFormat="1" ht="12.75" spans="1:17">
      <c r="A1981" s="37" t="s">
        <v>2033</v>
      </c>
      <c r="B1981" s="348">
        <v>331005027</v>
      </c>
      <c r="C1981" s="349" t="s">
        <v>3071</v>
      </c>
      <c r="D1981" s="349"/>
      <c r="E1981" s="349"/>
      <c r="F1981" s="350" t="s">
        <v>49</v>
      </c>
      <c r="G1981" s="389">
        <v>1198</v>
      </c>
      <c r="H1981" s="216"/>
      <c r="I1981" s="350" t="s">
        <v>34</v>
      </c>
      <c r="J1981" s="351"/>
      <c r="K1981" s="226"/>
      <c r="L1981" s="226"/>
      <c r="M1981" s="226"/>
      <c r="N1981" s="226"/>
      <c r="O1981" s="226"/>
      <c r="P1981" s="226"/>
      <c r="Q1981" s="226"/>
    </row>
    <row r="1982" s="18" customFormat="1" ht="12.75" spans="1:17">
      <c r="A1982" s="37"/>
      <c r="B1982" s="348">
        <v>331006</v>
      </c>
      <c r="C1982" s="349" t="s">
        <v>3072</v>
      </c>
      <c r="D1982" s="349"/>
      <c r="E1982" s="349" t="s">
        <v>2472</v>
      </c>
      <c r="F1982" s="350"/>
      <c r="G1982" s="350"/>
      <c r="H1982" s="216"/>
      <c r="I1982" s="350" t="s">
        <v>41</v>
      </c>
      <c r="J1982" s="351"/>
      <c r="K1982" s="226"/>
      <c r="L1982" s="226"/>
      <c r="M1982" s="226"/>
      <c r="N1982" s="226"/>
      <c r="O1982" s="226"/>
      <c r="P1982" s="226"/>
      <c r="Q1982" s="226"/>
    </row>
    <row r="1983" s="18" customFormat="1" ht="12.75" spans="1:17">
      <c r="A1983" s="37" t="s">
        <v>2033</v>
      </c>
      <c r="B1983" s="348">
        <v>331006001</v>
      </c>
      <c r="C1983" s="349" t="s">
        <v>3073</v>
      </c>
      <c r="D1983" s="349" t="s">
        <v>3074</v>
      </c>
      <c r="E1983" s="349"/>
      <c r="F1983" s="350" t="s">
        <v>49</v>
      </c>
      <c r="G1983" s="350">
        <v>1613</v>
      </c>
      <c r="H1983" s="216"/>
      <c r="I1983" s="350" t="s">
        <v>50</v>
      </c>
      <c r="J1983" s="351"/>
      <c r="K1983" s="226"/>
      <c r="L1983" s="226"/>
      <c r="M1983" s="226"/>
      <c r="N1983" s="226"/>
      <c r="O1983" s="226"/>
      <c r="P1983" s="226"/>
      <c r="Q1983" s="226"/>
    </row>
    <row r="1984" s="18" customFormat="1" ht="12.75" spans="1:17">
      <c r="A1984" s="37" t="s">
        <v>2033</v>
      </c>
      <c r="B1984" s="348">
        <v>3310060010</v>
      </c>
      <c r="C1984" s="349" t="s">
        <v>3075</v>
      </c>
      <c r="D1984" s="349" t="s">
        <v>3074</v>
      </c>
      <c r="E1984" s="349"/>
      <c r="F1984" s="350" t="s">
        <v>49</v>
      </c>
      <c r="G1984" s="389">
        <v>1630</v>
      </c>
      <c r="H1984" s="216"/>
      <c r="I1984" s="350" t="s">
        <v>50</v>
      </c>
      <c r="J1984" s="351"/>
      <c r="K1984" s="226"/>
      <c r="L1984" s="226"/>
      <c r="M1984" s="226"/>
      <c r="N1984" s="226"/>
      <c r="O1984" s="226"/>
      <c r="P1984" s="226"/>
      <c r="Q1984" s="226"/>
    </row>
    <row r="1985" s="18" customFormat="1" ht="12.75" spans="1:17">
      <c r="A1985" s="37" t="s">
        <v>2033</v>
      </c>
      <c r="B1985" s="348">
        <v>331006002</v>
      </c>
      <c r="C1985" s="349" t="s">
        <v>3076</v>
      </c>
      <c r="D1985" s="349"/>
      <c r="E1985" s="349"/>
      <c r="F1985" s="350" t="s">
        <v>49</v>
      </c>
      <c r="G1985" s="350">
        <v>1298.3</v>
      </c>
      <c r="H1985" s="216"/>
      <c r="I1985" s="350" t="s">
        <v>50</v>
      </c>
      <c r="J1985" s="351"/>
      <c r="K1985" s="226"/>
      <c r="L1985" s="226"/>
      <c r="M1985" s="226"/>
      <c r="N1985" s="226"/>
      <c r="O1985" s="226"/>
      <c r="P1985" s="226"/>
      <c r="Q1985" s="226"/>
    </row>
    <row r="1986" s="18" customFormat="1" ht="12.75" spans="1:17">
      <c r="A1986" s="37" t="s">
        <v>2033</v>
      </c>
      <c r="B1986" s="348">
        <v>3310060020</v>
      </c>
      <c r="C1986" s="349" t="s">
        <v>3077</v>
      </c>
      <c r="D1986" s="349"/>
      <c r="E1986" s="349"/>
      <c r="F1986" s="350" t="s">
        <v>49</v>
      </c>
      <c r="G1986" s="350">
        <v>1757</v>
      </c>
      <c r="H1986" s="216"/>
      <c r="I1986" s="350" t="s">
        <v>50</v>
      </c>
      <c r="J1986" s="351"/>
      <c r="K1986" s="226"/>
      <c r="L1986" s="226"/>
      <c r="M1986" s="226"/>
      <c r="N1986" s="226"/>
      <c r="O1986" s="226"/>
      <c r="P1986" s="226"/>
      <c r="Q1986" s="226"/>
    </row>
    <row r="1987" s="18" customFormat="1" ht="12.75" spans="1:17">
      <c r="A1987" s="37" t="s">
        <v>2033</v>
      </c>
      <c r="B1987" s="348">
        <v>331006003</v>
      </c>
      <c r="C1987" s="349" t="s">
        <v>3078</v>
      </c>
      <c r="D1987" s="349"/>
      <c r="E1987" s="349"/>
      <c r="F1987" s="350" t="s">
        <v>49</v>
      </c>
      <c r="G1987" s="350">
        <v>843.6</v>
      </c>
      <c r="H1987" s="216"/>
      <c r="I1987" s="350" t="s">
        <v>50</v>
      </c>
      <c r="J1987" s="351"/>
      <c r="K1987" s="226"/>
      <c r="L1987" s="226"/>
      <c r="M1987" s="226"/>
      <c r="N1987" s="226"/>
      <c r="O1987" s="226"/>
      <c r="P1987" s="226"/>
      <c r="Q1987" s="226"/>
    </row>
    <row r="1988" s="18" customFormat="1" ht="12.75" spans="1:17">
      <c r="A1988" s="37" t="s">
        <v>2033</v>
      </c>
      <c r="B1988" s="348">
        <v>3310060030</v>
      </c>
      <c r="C1988" s="349" t="s">
        <v>3079</v>
      </c>
      <c r="D1988" s="349"/>
      <c r="E1988" s="349"/>
      <c r="F1988" s="350" t="s">
        <v>49</v>
      </c>
      <c r="G1988" s="350">
        <v>1243</v>
      </c>
      <c r="H1988" s="216"/>
      <c r="I1988" s="350" t="s">
        <v>50</v>
      </c>
      <c r="J1988" s="351"/>
      <c r="K1988" s="226"/>
      <c r="L1988" s="226"/>
      <c r="M1988" s="226"/>
      <c r="N1988" s="226"/>
      <c r="O1988" s="226"/>
      <c r="P1988" s="226"/>
      <c r="Q1988" s="226"/>
    </row>
    <row r="1989" s="18" customFormat="1" ht="12.75" spans="1:17">
      <c r="A1989" s="37" t="s">
        <v>2033</v>
      </c>
      <c r="B1989" s="348">
        <v>331006004</v>
      </c>
      <c r="C1989" s="349" t="s">
        <v>3080</v>
      </c>
      <c r="D1989" s="349" t="s">
        <v>3081</v>
      </c>
      <c r="E1989" s="349"/>
      <c r="F1989" s="350" t="s">
        <v>49</v>
      </c>
      <c r="G1989" s="350">
        <v>1966</v>
      </c>
      <c r="H1989" s="216"/>
      <c r="I1989" s="350" t="s">
        <v>50</v>
      </c>
      <c r="J1989" s="351"/>
      <c r="K1989" s="226"/>
      <c r="L1989" s="226"/>
      <c r="M1989" s="226"/>
      <c r="N1989" s="226"/>
      <c r="O1989" s="226"/>
      <c r="P1989" s="226"/>
      <c r="Q1989" s="226"/>
    </row>
    <row r="1990" s="18" customFormat="1" ht="24" spans="1:17">
      <c r="A1990" s="37" t="s">
        <v>2033</v>
      </c>
      <c r="B1990" s="348">
        <v>331006005</v>
      </c>
      <c r="C1990" s="349" t="s">
        <v>3082</v>
      </c>
      <c r="D1990" s="349" t="s">
        <v>3083</v>
      </c>
      <c r="E1990" s="349"/>
      <c r="F1990" s="350" t="s">
        <v>49</v>
      </c>
      <c r="G1990" s="389">
        <v>2163.8</v>
      </c>
      <c r="H1990" s="216"/>
      <c r="I1990" s="350" t="s">
        <v>50</v>
      </c>
      <c r="J1990" s="351"/>
      <c r="K1990" s="226"/>
      <c r="L1990" s="226"/>
      <c r="M1990" s="226"/>
      <c r="N1990" s="226"/>
      <c r="O1990" s="226"/>
      <c r="P1990" s="226"/>
      <c r="Q1990" s="226"/>
    </row>
    <row r="1991" s="18" customFormat="1" ht="24" spans="1:17">
      <c r="A1991" s="37" t="s">
        <v>2033</v>
      </c>
      <c r="B1991" s="348">
        <v>331006006</v>
      </c>
      <c r="C1991" s="349" t="s">
        <v>3084</v>
      </c>
      <c r="D1991" s="349" t="s">
        <v>3085</v>
      </c>
      <c r="E1991" s="349"/>
      <c r="F1991" s="350" t="s">
        <v>49</v>
      </c>
      <c r="G1991" s="350">
        <v>1487</v>
      </c>
      <c r="H1991" s="216"/>
      <c r="I1991" s="350" t="s">
        <v>50</v>
      </c>
      <c r="J1991" s="351"/>
      <c r="K1991" s="226"/>
      <c r="L1991" s="226"/>
      <c r="M1991" s="226"/>
      <c r="N1991" s="226"/>
      <c r="O1991" s="226"/>
      <c r="P1991" s="226"/>
      <c r="Q1991" s="226"/>
    </row>
    <row r="1992" s="18" customFormat="1" ht="12.75" spans="1:17">
      <c r="A1992" s="37" t="s">
        <v>2033</v>
      </c>
      <c r="B1992" s="348">
        <v>331006007</v>
      </c>
      <c r="C1992" s="349" t="s">
        <v>3086</v>
      </c>
      <c r="D1992" s="349" t="s">
        <v>3087</v>
      </c>
      <c r="E1992" s="349"/>
      <c r="F1992" s="350" t="s">
        <v>49</v>
      </c>
      <c r="G1992" s="350">
        <v>854.7</v>
      </c>
      <c r="H1992" s="216"/>
      <c r="I1992" s="350" t="s">
        <v>50</v>
      </c>
      <c r="J1992" s="351"/>
      <c r="K1992" s="226"/>
      <c r="L1992" s="226"/>
      <c r="M1992" s="226"/>
      <c r="N1992" s="226"/>
      <c r="O1992" s="226"/>
      <c r="P1992" s="226"/>
      <c r="Q1992" s="226"/>
    </row>
    <row r="1993" s="18" customFormat="1" ht="12.75" spans="1:17">
      <c r="A1993" s="37" t="s">
        <v>2033</v>
      </c>
      <c r="B1993" s="348">
        <v>331006008</v>
      </c>
      <c r="C1993" s="349" t="s">
        <v>3088</v>
      </c>
      <c r="D1993" s="349"/>
      <c r="E1993" s="349"/>
      <c r="F1993" s="350" t="s">
        <v>49</v>
      </c>
      <c r="G1993" s="350">
        <v>1439</v>
      </c>
      <c r="H1993" s="216"/>
      <c r="I1993" s="350" t="s">
        <v>50</v>
      </c>
      <c r="J1993" s="351"/>
      <c r="K1993" s="226"/>
      <c r="L1993" s="226"/>
      <c r="M1993" s="226"/>
      <c r="N1993" s="226"/>
      <c r="O1993" s="226"/>
      <c r="P1993" s="226"/>
      <c r="Q1993" s="226"/>
    </row>
    <row r="1994" s="18" customFormat="1" ht="12.75" spans="1:17">
      <c r="A1994" s="37" t="s">
        <v>2033</v>
      </c>
      <c r="B1994" s="348">
        <v>331006009</v>
      </c>
      <c r="C1994" s="349" t="s">
        <v>3089</v>
      </c>
      <c r="D1994" s="349"/>
      <c r="E1994" s="349"/>
      <c r="F1994" s="350" t="s">
        <v>49</v>
      </c>
      <c r="G1994" s="350">
        <v>932</v>
      </c>
      <c r="H1994" s="216"/>
      <c r="I1994" s="350" t="s">
        <v>50</v>
      </c>
      <c r="J1994" s="351"/>
      <c r="K1994" s="226"/>
      <c r="L1994" s="226"/>
      <c r="M1994" s="226"/>
      <c r="N1994" s="226"/>
      <c r="O1994" s="226"/>
      <c r="P1994" s="226"/>
      <c r="Q1994" s="226"/>
    </row>
    <row r="1995" s="18" customFormat="1" ht="72" spans="1:17">
      <c r="A1995" s="37" t="s">
        <v>2033</v>
      </c>
      <c r="B1995" s="348">
        <v>331006010</v>
      </c>
      <c r="C1995" s="349" t="s">
        <v>3090</v>
      </c>
      <c r="D1995" s="349" t="s">
        <v>3091</v>
      </c>
      <c r="E1995" s="349"/>
      <c r="F1995" s="350" t="s">
        <v>49</v>
      </c>
      <c r="G1995" s="350">
        <v>1554</v>
      </c>
      <c r="H1995" s="216"/>
      <c r="I1995" s="350" t="s">
        <v>50</v>
      </c>
      <c r="J1995" s="351"/>
      <c r="K1995" s="226"/>
      <c r="L1995" s="226"/>
      <c r="M1995" s="226"/>
      <c r="N1995" s="226"/>
      <c r="O1995" s="226"/>
      <c r="P1995" s="226"/>
      <c r="Q1995" s="226"/>
    </row>
    <row r="1996" s="18" customFormat="1" ht="24" spans="1:17">
      <c r="A1996" s="37" t="s">
        <v>2033</v>
      </c>
      <c r="B1996" s="348">
        <v>331006011</v>
      </c>
      <c r="C1996" s="349" t="s">
        <v>3092</v>
      </c>
      <c r="D1996" s="349" t="s">
        <v>3093</v>
      </c>
      <c r="E1996" s="349"/>
      <c r="F1996" s="350" t="s">
        <v>49</v>
      </c>
      <c r="G1996" s="350">
        <v>1298.3</v>
      </c>
      <c r="H1996" s="216"/>
      <c r="I1996" s="350" t="s">
        <v>50</v>
      </c>
      <c r="J1996" s="351"/>
      <c r="K1996" s="226"/>
      <c r="L1996" s="226"/>
      <c r="M1996" s="226"/>
      <c r="N1996" s="226"/>
      <c r="O1996" s="226"/>
      <c r="P1996" s="226"/>
      <c r="Q1996" s="226"/>
    </row>
    <row r="1997" s="18" customFormat="1" ht="24" spans="1:17">
      <c r="A1997" s="37" t="s">
        <v>2033</v>
      </c>
      <c r="B1997" s="348">
        <v>3310060110</v>
      </c>
      <c r="C1997" s="349" t="s">
        <v>3094</v>
      </c>
      <c r="D1997" s="349" t="s">
        <v>3093</v>
      </c>
      <c r="E1997" s="349"/>
      <c r="F1997" s="350" t="s">
        <v>49</v>
      </c>
      <c r="G1997" s="350">
        <v>1839.3</v>
      </c>
      <c r="H1997" s="216"/>
      <c r="I1997" s="350" t="s">
        <v>50</v>
      </c>
      <c r="J1997" s="351"/>
      <c r="K1997" s="226"/>
      <c r="L1997" s="226"/>
      <c r="M1997" s="226"/>
      <c r="N1997" s="226"/>
      <c r="O1997" s="226"/>
      <c r="P1997" s="226"/>
      <c r="Q1997" s="226"/>
    </row>
    <row r="1998" s="18" customFormat="1" ht="24" spans="1:17">
      <c r="A1998" s="37" t="s">
        <v>2033</v>
      </c>
      <c r="B1998" s="348">
        <v>3310060112</v>
      </c>
      <c r="C1998" s="349" t="s">
        <v>3095</v>
      </c>
      <c r="D1998" s="349"/>
      <c r="E1998" s="349"/>
      <c r="F1998" s="350" t="s">
        <v>49</v>
      </c>
      <c r="G1998" s="350">
        <v>1387</v>
      </c>
      <c r="H1998" s="216"/>
      <c r="I1998" s="350" t="s">
        <v>50</v>
      </c>
      <c r="J1998" s="351"/>
      <c r="K1998" s="226"/>
      <c r="L1998" s="226"/>
      <c r="M1998" s="226"/>
      <c r="N1998" s="226"/>
      <c r="O1998" s="226"/>
      <c r="P1998" s="226"/>
      <c r="Q1998" s="226"/>
    </row>
    <row r="1999" s="18" customFormat="1" ht="24" spans="1:17">
      <c r="A1999" s="37" t="s">
        <v>2033</v>
      </c>
      <c r="B1999" s="348">
        <v>3310060113</v>
      </c>
      <c r="C1999" s="349" t="s">
        <v>3096</v>
      </c>
      <c r="D1999" s="349"/>
      <c r="E1999" s="349"/>
      <c r="F1999" s="350" t="s">
        <v>49</v>
      </c>
      <c r="G1999" s="350">
        <v>1554</v>
      </c>
      <c r="H1999" s="216"/>
      <c r="I1999" s="350" t="s">
        <v>50</v>
      </c>
      <c r="J1999" s="351"/>
      <c r="K1999" s="226"/>
      <c r="L1999" s="226"/>
      <c r="M1999" s="226"/>
      <c r="N1999" s="226"/>
      <c r="O1999" s="226"/>
      <c r="P1999" s="226"/>
      <c r="Q1999" s="226"/>
    </row>
    <row r="2000" s="18" customFormat="1" ht="24" spans="1:17">
      <c r="A2000" s="37" t="s">
        <v>2033</v>
      </c>
      <c r="B2000" s="348">
        <v>331006013</v>
      </c>
      <c r="C2000" s="349" t="s">
        <v>3097</v>
      </c>
      <c r="D2000" s="349" t="s">
        <v>3098</v>
      </c>
      <c r="E2000" s="349"/>
      <c r="F2000" s="350" t="s">
        <v>49</v>
      </c>
      <c r="G2000" s="389">
        <v>1446</v>
      </c>
      <c r="H2000" s="216"/>
      <c r="I2000" s="350" t="s">
        <v>50</v>
      </c>
      <c r="J2000" s="351"/>
      <c r="K2000" s="226"/>
      <c r="L2000" s="226"/>
      <c r="M2000" s="226"/>
      <c r="N2000" s="226"/>
      <c r="O2000" s="226"/>
      <c r="P2000" s="226"/>
      <c r="Q2000" s="226"/>
    </row>
    <row r="2001" s="18" customFormat="1" ht="24" spans="1:17">
      <c r="A2001" s="37" t="s">
        <v>2033</v>
      </c>
      <c r="B2001" s="348">
        <v>331006014</v>
      </c>
      <c r="C2001" s="349" t="s">
        <v>3099</v>
      </c>
      <c r="D2001" s="349" t="s">
        <v>3100</v>
      </c>
      <c r="E2001" s="349"/>
      <c r="F2001" s="350" t="s">
        <v>49</v>
      </c>
      <c r="G2001" s="350">
        <v>1947</v>
      </c>
      <c r="H2001" s="216"/>
      <c r="I2001" s="350" t="s">
        <v>50</v>
      </c>
      <c r="J2001" s="351"/>
      <c r="K2001" s="226"/>
      <c r="L2001" s="226"/>
      <c r="M2001" s="226"/>
      <c r="N2001" s="226"/>
      <c r="O2001" s="226"/>
      <c r="P2001" s="226"/>
      <c r="Q2001" s="226"/>
    </row>
    <row r="2002" s="18" customFormat="1" ht="24" spans="1:17">
      <c r="A2002" s="37" t="s">
        <v>2033</v>
      </c>
      <c r="B2002" s="348">
        <v>331006016</v>
      </c>
      <c r="C2002" s="349" t="s">
        <v>3101</v>
      </c>
      <c r="D2002" s="349"/>
      <c r="E2002" s="349"/>
      <c r="F2002" s="350" t="s">
        <v>49</v>
      </c>
      <c r="G2002" s="350">
        <v>1720</v>
      </c>
      <c r="H2002" s="216"/>
      <c r="I2002" s="350" t="s">
        <v>50</v>
      </c>
      <c r="J2002" s="351"/>
      <c r="K2002" s="226"/>
      <c r="L2002" s="226"/>
      <c r="M2002" s="226"/>
      <c r="N2002" s="226"/>
      <c r="O2002" s="226"/>
      <c r="P2002" s="226"/>
      <c r="Q2002" s="226"/>
    </row>
    <row r="2003" s="18" customFormat="1" ht="12.75" spans="1:17">
      <c r="A2003" s="37" t="s">
        <v>2033</v>
      </c>
      <c r="B2003" s="348">
        <v>331006017</v>
      </c>
      <c r="C2003" s="349" t="s">
        <v>3102</v>
      </c>
      <c r="D2003" s="349" t="s">
        <v>3100</v>
      </c>
      <c r="E2003" s="349"/>
      <c r="F2003" s="350" t="s">
        <v>49</v>
      </c>
      <c r="G2003" s="350">
        <v>1205.6</v>
      </c>
      <c r="H2003" s="216"/>
      <c r="I2003" s="350" t="s">
        <v>50</v>
      </c>
      <c r="J2003" s="351"/>
      <c r="K2003" s="226"/>
      <c r="L2003" s="226"/>
      <c r="M2003" s="226"/>
      <c r="N2003" s="226"/>
      <c r="O2003" s="226"/>
      <c r="P2003" s="226"/>
      <c r="Q2003" s="226"/>
    </row>
    <row r="2004" s="18" customFormat="1" ht="24" spans="1:17">
      <c r="A2004" s="37" t="s">
        <v>2033</v>
      </c>
      <c r="B2004" s="348">
        <v>331006018</v>
      </c>
      <c r="C2004" s="349" t="s">
        <v>3103</v>
      </c>
      <c r="D2004" s="349" t="s">
        <v>3104</v>
      </c>
      <c r="E2004" s="349" t="s">
        <v>3105</v>
      </c>
      <c r="F2004" s="350" t="s">
        <v>49</v>
      </c>
      <c r="G2004" s="350">
        <v>1709</v>
      </c>
      <c r="H2004" s="216"/>
      <c r="I2004" s="350" t="s">
        <v>50</v>
      </c>
      <c r="J2004" s="351"/>
      <c r="K2004" s="226"/>
      <c r="L2004" s="226"/>
      <c r="M2004" s="226"/>
      <c r="N2004" s="226"/>
      <c r="O2004" s="226"/>
      <c r="P2004" s="226"/>
      <c r="Q2004" s="226"/>
    </row>
    <row r="2005" s="18" customFormat="1" ht="24" spans="1:17">
      <c r="A2005" s="37" t="s">
        <v>2033</v>
      </c>
      <c r="B2005" s="348">
        <v>331006020</v>
      </c>
      <c r="C2005" s="349" t="s">
        <v>3106</v>
      </c>
      <c r="D2005" s="349" t="s">
        <v>3107</v>
      </c>
      <c r="E2005" s="349" t="s">
        <v>3108</v>
      </c>
      <c r="F2005" s="350" t="s">
        <v>49</v>
      </c>
      <c r="G2005" s="350">
        <v>2005</v>
      </c>
      <c r="H2005" s="216"/>
      <c r="I2005" s="350" t="s">
        <v>50</v>
      </c>
      <c r="J2005" s="351"/>
      <c r="K2005" s="226"/>
      <c r="L2005" s="226"/>
      <c r="M2005" s="226"/>
      <c r="N2005" s="226"/>
      <c r="O2005" s="226"/>
      <c r="P2005" s="226"/>
      <c r="Q2005" s="226"/>
    </row>
    <row r="2006" s="18" customFormat="1" ht="12.75" spans="1:17">
      <c r="A2006" s="37"/>
      <c r="B2006" s="348">
        <v>331007</v>
      </c>
      <c r="C2006" s="349" t="s">
        <v>3109</v>
      </c>
      <c r="D2006" s="349"/>
      <c r="E2006" s="349"/>
      <c r="F2006" s="350"/>
      <c r="G2006" s="350"/>
      <c r="H2006" s="216"/>
      <c r="I2006" s="350" t="s">
        <v>41</v>
      </c>
      <c r="J2006" s="351"/>
      <c r="K2006" s="226"/>
      <c r="L2006" s="226"/>
      <c r="M2006" s="226"/>
      <c r="N2006" s="226"/>
      <c r="O2006" s="226"/>
      <c r="P2006" s="226"/>
      <c r="Q2006" s="226"/>
    </row>
    <row r="2007" s="18" customFormat="1" ht="12.75" spans="1:17">
      <c r="A2007" s="37" t="s">
        <v>2033</v>
      </c>
      <c r="B2007" s="348">
        <v>331007002</v>
      </c>
      <c r="C2007" s="349" t="s">
        <v>3110</v>
      </c>
      <c r="D2007" s="349" t="s">
        <v>3111</v>
      </c>
      <c r="E2007" s="349"/>
      <c r="F2007" s="350" t="s">
        <v>49</v>
      </c>
      <c r="G2007" s="350">
        <v>1298.3</v>
      </c>
      <c r="H2007" s="216"/>
      <c r="I2007" s="350" t="s">
        <v>50</v>
      </c>
      <c r="J2007" s="351"/>
      <c r="K2007" s="226"/>
      <c r="L2007" s="226"/>
      <c r="M2007" s="226"/>
      <c r="N2007" s="226"/>
      <c r="O2007" s="226"/>
      <c r="P2007" s="226"/>
      <c r="Q2007" s="226"/>
    </row>
    <row r="2008" s="18" customFormat="1" ht="12.75" spans="1:17">
      <c r="A2008" s="37" t="s">
        <v>2033</v>
      </c>
      <c r="B2008" s="348">
        <v>331007003</v>
      </c>
      <c r="C2008" s="349" t="s">
        <v>3112</v>
      </c>
      <c r="D2008" s="349" t="s">
        <v>3113</v>
      </c>
      <c r="E2008" s="349"/>
      <c r="F2008" s="350" t="s">
        <v>49</v>
      </c>
      <c r="G2008" s="389">
        <v>1334</v>
      </c>
      <c r="H2008" s="216"/>
      <c r="I2008" s="350" t="s">
        <v>50</v>
      </c>
      <c r="J2008" s="351"/>
      <c r="K2008" s="226"/>
      <c r="L2008" s="226"/>
      <c r="M2008" s="226"/>
      <c r="N2008" s="226"/>
      <c r="O2008" s="226"/>
      <c r="P2008" s="226"/>
      <c r="Q2008" s="226"/>
    </row>
    <row r="2009" s="18" customFormat="1" ht="12.75" spans="1:17">
      <c r="A2009" s="37" t="s">
        <v>2033</v>
      </c>
      <c r="B2009" s="348">
        <v>331007004</v>
      </c>
      <c r="C2009" s="349" t="s">
        <v>3114</v>
      </c>
      <c r="D2009" s="349"/>
      <c r="E2009" s="349"/>
      <c r="F2009" s="350" t="s">
        <v>49</v>
      </c>
      <c r="G2009" s="350">
        <v>1259</v>
      </c>
      <c r="H2009" s="216"/>
      <c r="I2009" s="350" t="s">
        <v>50</v>
      </c>
      <c r="J2009" s="351"/>
      <c r="K2009" s="226"/>
      <c r="L2009" s="226"/>
      <c r="M2009" s="226"/>
      <c r="N2009" s="226"/>
      <c r="O2009" s="226"/>
      <c r="P2009" s="226"/>
      <c r="Q2009" s="226"/>
    </row>
    <row r="2010" s="18" customFormat="1" ht="24" spans="1:17">
      <c r="A2010" s="37" t="s">
        <v>2033</v>
      </c>
      <c r="B2010" s="348">
        <v>3310070040</v>
      </c>
      <c r="C2010" s="349" t="s">
        <v>3115</v>
      </c>
      <c r="D2010" s="349"/>
      <c r="E2010" s="349"/>
      <c r="F2010" s="350" t="s">
        <v>49</v>
      </c>
      <c r="G2010" s="350">
        <v>1312</v>
      </c>
      <c r="H2010" s="216"/>
      <c r="I2010" s="350" t="s">
        <v>50</v>
      </c>
      <c r="J2010" s="351"/>
      <c r="K2010" s="226"/>
      <c r="L2010" s="226"/>
      <c r="M2010" s="226"/>
      <c r="N2010" s="226"/>
      <c r="O2010" s="226"/>
      <c r="P2010" s="226"/>
      <c r="Q2010" s="226"/>
    </row>
    <row r="2011" s="18" customFormat="1" ht="12.75" spans="1:17">
      <c r="A2011" s="37" t="s">
        <v>2033</v>
      </c>
      <c r="B2011" s="348">
        <v>331007005</v>
      </c>
      <c r="C2011" s="349" t="s">
        <v>3116</v>
      </c>
      <c r="D2011" s="349"/>
      <c r="E2011" s="349"/>
      <c r="F2011" s="350" t="s">
        <v>49</v>
      </c>
      <c r="G2011" s="350">
        <v>1828</v>
      </c>
      <c r="H2011" s="216"/>
      <c r="I2011" s="350" t="s">
        <v>50</v>
      </c>
      <c r="J2011" s="351"/>
      <c r="K2011" s="226"/>
      <c r="L2011" s="226"/>
      <c r="M2011" s="226"/>
      <c r="N2011" s="226"/>
      <c r="O2011" s="226"/>
      <c r="P2011" s="226"/>
      <c r="Q2011" s="226"/>
    </row>
    <row r="2012" s="18" customFormat="1" ht="36" spans="1:17">
      <c r="A2012" s="37" t="s">
        <v>2033</v>
      </c>
      <c r="B2012" s="348">
        <v>331007006</v>
      </c>
      <c r="C2012" s="349" t="s">
        <v>3117</v>
      </c>
      <c r="D2012" s="349" t="s">
        <v>3118</v>
      </c>
      <c r="E2012" s="349"/>
      <c r="F2012" s="350" t="s">
        <v>49</v>
      </c>
      <c r="G2012" s="350">
        <v>2651</v>
      </c>
      <c r="H2012" s="216"/>
      <c r="I2012" s="350" t="s">
        <v>50</v>
      </c>
      <c r="J2012" s="351"/>
      <c r="K2012" s="226"/>
      <c r="L2012" s="226"/>
      <c r="M2012" s="226"/>
      <c r="N2012" s="226"/>
      <c r="O2012" s="226"/>
      <c r="P2012" s="226"/>
      <c r="Q2012" s="226"/>
    </row>
    <row r="2013" s="18" customFormat="1" ht="12.75" spans="1:17">
      <c r="A2013" s="37" t="s">
        <v>2033</v>
      </c>
      <c r="B2013" s="348">
        <v>331007007</v>
      </c>
      <c r="C2013" s="349" t="s">
        <v>3119</v>
      </c>
      <c r="D2013" s="349" t="s">
        <v>3120</v>
      </c>
      <c r="E2013" s="349"/>
      <c r="F2013" s="350" t="s">
        <v>49</v>
      </c>
      <c r="G2013" s="350">
        <v>1884</v>
      </c>
      <c r="H2013" s="216"/>
      <c r="I2013" s="350" t="s">
        <v>50</v>
      </c>
      <c r="J2013" s="351"/>
      <c r="K2013" s="226"/>
      <c r="L2013" s="226"/>
      <c r="M2013" s="226"/>
      <c r="N2013" s="226"/>
      <c r="O2013" s="226"/>
      <c r="P2013" s="226"/>
      <c r="Q2013" s="226"/>
    </row>
    <row r="2014" s="18" customFormat="1" ht="12.75" spans="1:17">
      <c r="A2014" s="37" t="s">
        <v>2033</v>
      </c>
      <c r="B2014" s="348">
        <v>331007008</v>
      </c>
      <c r="C2014" s="349" t="s">
        <v>3121</v>
      </c>
      <c r="D2014" s="349" t="s">
        <v>3122</v>
      </c>
      <c r="E2014" s="349"/>
      <c r="F2014" s="350" t="s">
        <v>49</v>
      </c>
      <c r="G2014" s="389">
        <v>2581</v>
      </c>
      <c r="H2014" s="216"/>
      <c r="I2014" s="350" t="s">
        <v>50</v>
      </c>
      <c r="J2014" s="351"/>
      <c r="K2014" s="226"/>
      <c r="L2014" s="226"/>
      <c r="M2014" s="226"/>
      <c r="N2014" s="226"/>
      <c r="O2014" s="226"/>
      <c r="P2014" s="226"/>
      <c r="Q2014" s="226"/>
    </row>
    <row r="2015" s="18" customFormat="1" ht="24" spans="1:17">
      <c r="A2015" s="37" t="s">
        <v>2033</v>
      </c>
      <c r="B2015" s="348">
        <v>331007009</v>
      </c>
      <c r="C2015" s="349" t="s">
        <v>3123</v>
      </c>
      <c r="D2015" s="349" t="s">
        <v>3124</v>
      </c>
      <c r="E2015" s="349"/>
      <c r="F2015" s="350" t="s">
        <v>49</v>
      </c>
      <c r="G2015" s="350">
        <v>2071.1</v>
      </c>
      <c r="H2015" s="216"/>
      <c r="I2015" s="350" t="s">
        <v>50</v>
      </c>
      <c r="J2015" s="351"/>
      <c r="K2015" s="226"/>
      <c r="L2015" s="226"/>
      <c r="M2015" s="226"/>
      <c r="N2015" s="226"/>
      <c r="O2015" s="226"/>
      <c r="P2015" s="226"/>
      <c r="Q2015" s="226"/>
    </row>
    <row r="2016" s="18" customFormat="1" ht="24" spans="1:17">
      <c r="A2016" s="37" t="s">
        <v>2033</v>
      </c>
      <c r="B2016" s="348">
        <v>331007010</v>
      </c>
      <c r="C2016" s="349" t="s">
        <v>3125</v>
      </c>
      <c r="D2016" s="349"/>
      <c r="E2016" s="349"/>
      <c r="F2016" s="350" t="s">
        <v>49</v>
      </c>
      <c r="G2016" s="350">
        <v>1892</v>
      </c>
      <c r="H2016" s="216"/>
      <c r="I2016" s="350" t="s">
        <v>50</v>
      </c>
      <c r="J2016" s="351"/>
      <c r="K2016" s="226"/>
      <c r="L2016" s="226"/>
      <c r="M2016" s="226"/>
      <c r="N2016" s="226"/>
      <c r="O2016" s="226"/>
      <c r="P2016" s="226"/>
      <c r="Q2016" s="226"/>
    </row>
    <row r="2017" s="18" customFormat="1" ht="12.75" spans="1:17">
      <c r="A2017" s="37" t="s">
        <v>2033</v>
      </c>
      <c r="B2017" s="348">
        <v>331007011</v>
      </c>
      <c r="C2017" s="349" t="s">
        <v>3126</v>
      </c>
      <c r="D2017" s="349"/>
      <c r="E2017" s="349"/>
      <c r="F2017" s="350" t="s">
        <v>49</v>
      </c>
      <c r="G2017" s="350">
        <v>1731.1</v>
      </c>
      <c r="H2017" s="216"/>
      <c r="I2017" s="350" t="s">
        <v>50</v>
      </c>
      <c r="J2017" s="351"/>
      <c r="K2017" s="226"/>
      <c r="L2017" s="226"/>
      <c r="M2017" s="226"/>
      <c r="N2017" s="226"/>
      <c r="O2017" s="226"/>
      <c r="P2017" s="226"/>
      <c r="Q2017" s="226"/>
    </row>
    <row r="2018" s="18" customFormat="1" ht="36" spans="1:17">
      <c r="A2018" s="37" t="s">
        <v>2033</v>
      </c>
      <c r="B2018" s="348">
        <v>331007012</v>
      </c>
      <c r="C2018" s="349" t="s">
        <v>3127</v>
      </c>
      <c r="D2018" s="349" t="s">
        <v>3128</v>
      </c>
      <c r="E2018" s="349"/>
      <c r="F2018" s="350" t="s">
        <v>49</v>
      </c>
      <c r="G2018" s="389">
        <v>1554</v>
      </c>
      <c r="H2018" s="216"/>
      <c r="I2018" s="350" t="s">
        <v>50</v>
      </c>
      <c r="J2018" s="351"/>
      <c r="K2018" s="226"/>
      <c r="L2018" s="226"/>
      <c r="M2018" s="226"/>
      <c r="N2018" s="226"/>
      <c r="O2018" s="226"/>
      <c r="P2018" s="226"/>
      <c r="Q2018" s="226"/>
    </row>
    <row r="2019" s="18" customFormat="1" ht="12.75" spans="1:17">
      <c r="A2019" s="37" t="s">
        <v>2033</v>
      </c>
      <c r="B2019" s="348">
        <v>331007013</v>
      </c>
      <c r="C2019" s="349" t="s">
        <v>3129</v>
      </c>
      <c r="D2019" s="349"/>
      <c r="E2019" s="349"/>
      <c r="F2019" s="350" t="s">
        <v>49</v>
      </c>
      <c r="G2019" s="389">
        <v>1613</v>
      </c>
      <c r="H2019" s="216"/>
      <c r="I2019" s="350" t="s">
        <v>50</v>
      </c>
      <c r="J2019" s="351"/>
      <c r="K2019" s="226"/>
      <c r="L2019" s="226"/>
      <c r="M2019" s="226"/>
      <c r="N2019" s="226"/>
      <c r="O2019" s="226"/>
      <c r="P2019" s="226"/>
      <c r="Q2019" s="226"/>
    </row>
    <row r="2020" s="18" customFormat="1" ht="48" spans="1:17">
      <c r="A2020" s="34" t="s">
        <v>2033</v>
      </c>
      <c r="B2020" s="357">
        <v>331007014</v>
      </c>
      <c r="C2020" s="223" t="s">
        <v>3130</v>
      </c>
      <c r="D2020" s="228" t="s">
        <v>3131</v>
      </c>
      <c r="E2020" s="223"/>
      <c r="F2020" s="69" t="s">
        <v>49</v>
      </c>
      <c r="G2020" s="348">
        <v>2592</v>
      </c>
      <c r="H2020" s="216" t="s">
        <v>2635</v>
      </c>
      <c r="I2020" s="34" t="s">
        <v>24</v>
      </c>
      <c r="J2020" s="34"/>
      <c r="K2020" s="226"/>
      <c r="L2020" s="226"/>
      <c r="M2020" s="226"/>
      <c r="N2020" s="226"/>
      <c r="O2020" s="226"/>
      <c r="P2020" s="226"/>
      <c r="Q2020" s="226"/>
    </row>
    <row r="2021" s="18" customFormat="1" ht="72" spans="1:17">
      <c r="A2021" s="34" t="s">
        <v>2033</v>
      </c>
      <c r="B2021" s="357">
        <v>331007015</v>
      </c>
      <c r="C2021" s="223" t="s">
        <v>3132</v>
      </c>
      <c r="D2021" s="370" t="s">
        <v>3133</v>
      </c>
      <c r="E2021" s="223"/>
      <c r="F2021" s="69" t="s">
        <v>49</v>
      </c>
      <c r="G2021" s="348">
        <v>5880</v>
      </c>
      <c r="H2021" s="216" t="s">
        <v>41</v>
      </c>
      <c r="I2021" s="34" t="s">
        <v>24</v>
      </c>
      <c r="J2021" s="34"/>
      <c r="K2021" s="226"/>
      <c r="L2021" s="226"/>
      <c r="M2021" s="226"/>
      <c r="N2021" s="226"/>
      <c r="O2021" s="226"/>
      <c r="P2021" s="226"/>
      <c r="Q2021" s="226"/>
    </row>
    <row r="2022" s="18" customFormat="1" ht="12.75" spans="1:17">
      <c r="A2022" s="37" t="s">
        <v>2033</v>
      </c>
      <c r="B2022" s="348">
        <v>331007017</v>
      </c>
      <c r="C2022" s="349" t="s">
        <v>3134</v>
      </c>
      <c r="D2022" s="349" t="s">
        <v>2315</v>
      </c>
      <c r="E2022" s="349"/>
      <c r="F2022" s="350" t="s">
        <v>49</v>
      </c>
      <c r="G2022" s="350">
        <v>1812</v>
      </c>
      <c r="H2022" s="216"/>
      <c r="I2022" s="350" t="s">
        <v>24</v>
      </c>
      <c r="J2022" s="351"/>
      <c r="K2022" s="226"/>
      <c r="L2022" s="226"/>
      <c r="M2022" s="226"/>
      <c r="N2022" s="226"/>
      <c r="O2022" s="226"/>
      <c r="P2022" s="226"/>
      <c r="Q2022" s="226"/>
    </row>
    <row r="2023" s="18" customFormat="1" ht="12.75" spans="1:17">
      <c r="A2023" s="37" t="s">
        <v>2033</v>
      </c>
      <c r="B2023" s="348">
        <v>331007019</v>
      </c>
      <c r="C2023" s="349" t="s">
        <v>3135</v>
      </c>
      <c r="D2023" s="349" t="s">
        <v>3136</v>
      </c>
      <c r="E2023" s="349" t="s">
        <v>1975</v>
      </c>
      <c r="F2023" s="350" t="s">
        <v>49</v>
      </c>
      <c r="G2023" s="350">
        <v>2364.8</v>
      </c>
      <c r="H2023" s="216"/>
      <c r="I2023" s="350" t="s">
        <v>50</v>
      </c>
      <c r="J2023" s="351"/>
      <c r="K2023" s="226"/>
      <c r="L2023" s="226"/>
      <c r="M2023" s="226"/>
      <c r="N2023" s="226"/>
      <c r="O2023" s="226"/>
      <c r="P2023" s="226"/>
      <c r="Q2023" s="226"/>
    </row>
    <row r="2024" s="18" customFormat="1" ht="12.75" spans="1:17">
      <c r="A2024" s="37"/>
      <c r="B2024" s="348">
        <v>331008</v>
      </c>
      <c r="C2024" s="349" t="s">
        <v>3137</v>
      </c>
      <c r="D2024" s="349"/>
      <c r="E2024" s="349"/>
      <c r="F2024" s="350"/>
      <c r="G2024" s="350"/>
      <c r="H2024" s="216"/>
      <c r="I2024" s="350" t="s">
        <v>41</v>
      </c>
      <c r="J2024" s="351"/>
      <c r="K2024" s="226"/>
      <c r="L2024" s="226"/>
      <c r="M2024" s="226"/>
      <c r="N2024" s="226"/>
      <c r="O2024" s="226"/>
      <c r="P2024" s="226"/>
      <c r="Q2024" s="226"/>
    </row>
    <row r="2025" s="18" customFormat="1" ht="12.75" spans="1:17">
      <c r="A2025" s="37" t="s">
        <v>2033</v>
      </c>
      <c r="B2025" s="348">
        <v>331008008</v>
      </c>
      <c r="C2025" s="349" t="s">
        <v>3138</v>
      </c>
      <c r="D2025" s="349" t="s">
        <v>3139</v>
      </c>
      <c r="E2025" s="349"/>
      <c r="F2025" s="350" t="s">
        <v>49</v>
      </c>
      <c r="G2025" s="350">
        <v>859</v>
      </c>
      <c r="H2025" s="216"/>
      <c r="I2025" s="350" t="s">
        <v>50</v>
      </c>
      <c r="J2025" s="351"/>
      <c r="K2025" s="226"/>
      <c r="L2025" s="226"/>
      <c r="M2025" s="226"/>
      <c r="N2025" s="226"/>
      <c r="O2025" s="226"/>
      <c r="P2025" s="226"/>
      <c r="Q2025" s="226"/>
    </row>
    <row r="2026" s="18" customFormat="1" ht="24" spans="1:17">
      <c r="A2026" s="37" t="s">
        <v>2033</v>
      </c>
      <c r="B2026" s="348">
        <v>331008009</v>
      </c>
      <c r="C2026" s="349" t="s">
        <v>3140</v>
      </c>
      <c r="D2026" s="349" t="s">
        <v>3141</v>
      </c>
      <c r="E2026" s="349"/>
      <c r="F2026" s="350" t="s">
        <v>49</v>
      </c>
      <c r="G2026" s="350">
        <v>1041</v>
      </c>
      <c r="H2026" s="216"/>
      <c r="I2026" s="350" t="s">
        <v>50</v>
      </c>
      <c r="J2026" s="351"/>
      <c r="K2026" s="226"/>
      <c r="L2026" s="226"/>
      <c r="M2026" s="226"/>
      <c r="N2026" s="226"/>
      <c r="O2026" s="226"/>
      <c r="P2026" s="226"/>
      <c r="Q2026" s="226"/>
    </row>
    <row r="2027" s="18" customFormat="1" ht="12.75" spans="1:17">
      <c r="A2027" s="37" t="s">
        <v>2033</v>
      </c>
      <c r="B2027" s="348">
        <v>331008010</v>
      </c>
      <c r="C2027" s="349" t="s">
        <v>3142</v>
      </c>
      <c r="D2027" s="349"/>
      <c r="E2027" s="349"/>
      <c r="F2027" s="350" t="s">
        <v>49</v>
      </c>
      <c r="G2027" s="350">
        <v>856</v>
      </c>
      <c r="H2027" s="216"/>
      <c r="I2027" s="350" t="s">
        <v>50</v>
      </c>
      <c r="J2027" s="351"/>
      <c r="K2027" s="226"/>
      <c r="L2027" s="226"/>
      <c r="M2027" s="226"/>
      <c r="N2027" s="226"/>
      <c r="O2027" s="226"/>
      <c r="P2027" s="226"/>
      <c r="Q2027" s="226"/>
    </row>
    <row r="2028" s="18" customFormat="1" ht="12.75" spans="1:17">
      <c r="A2028" s="37" t="s">
        <v>2033</v>
      </c>
      <c r="B2028" s="348">
        <v>331008011</v>
      </c>
      <c r="C2028" s="349" t="s">
        <v>3143</v>
      </c>
      <c r="D2028" s="349"/>
      <c r="E2028" s="349"/>
      <c r="F2028" s="350" t="s">
        <v>49</v>
      </c>
      <c r="G2028" s="350">
        <v>843.6</v>
      </c>
      <c r="H2028" s="216"/>
      <c r="I2028" s="350" t="s">
        <v>50</v>
      </c>
      <c r="J2028" s="351"/>
      <c r="K2028" s="226"/>
      <c r="L2028" s="226"/>
      <c r="M2028" s="226"/>
      <c r="N2028" s="226"/>
      <c r="O2028" s="226"/>
      <c r="P2028" s="226"/>
      <c r="Q2028" s="226"/>
    </row>
    <row r="2029" s="18" customFormat="1" ht="24" spans="1:17">
      <c r="A2029" s="37" t="s">
        <v>2033</v>
      </c>
      <c r="B2029" s="348">
        <v>331008014</v>
      </c>
      <c r="C2029" s="349" t="s">
        <v>3144</v>
      </c>
      <c r="D2029" s="349" t="s">
        <v>3145</v>
      </c>
      <c r="E2029" s="349"/>
      <c r="F2029" s="350" t="s">
        <v>49</v>
      </c>
      <c r="G2029" s="350">
        <v>777</v>
      </c>
      <c r="H2029" s="216"/>
      <c r="I2029" s="350" t="s">
        <v>50</v>
      </c>
      <c r="J2029" s="351"/>
      <c r="K2029" s="226"/>
      <c r="L2029" s="226"/>
      <c r="M2029" s="226"/>
      <c r="N2029" s="226"/>
      <c r="O2029" s="226"/>
      <c r="P2029" s="226"/>
      <c r="Q2029" s="226"/>
    </row>
    <row r="2030" s="18" customFormat="1" ht="24" spans="1:17">
      <c r="A2030" s="37" t="s">
        <v>2033</v>
      </c>
      <c r="B2030" s="348">
        <v>331008016</v>
      </c>
      <c r="C2030" s="349" t="s">
        <v>3146</v>
      </c>
      <c r="D2030" s="349"/>
      <c r="E2030" s="349"/>
      <c r="F2030" s="350" t="s">
        <v>49</v>
      </c>
      <c r="G2030" s="350">
        <v>1243</v>
      </c>
      <c r="H2030" s="216"/>
      <c r="I2030" s="350" t="s">
        <v>50</v>
      </c>
      <c r="J2030" s="351"/>
      <c r="K2030" s="226"/>
      <c r="L2030" s="226"/>
      <c r="M2030" s="226"/>
      <c r="N2030" s="226"/>
      <c r="O2030" s="226"/>
      <c r="P2030" s="226"/>
      <c r="Q2030" s="226"/>
    </row>
    <row r="2031" s="18" customFormat="1" ht="12.75" spans="1:17">
      <c r="A2031" s="37" t="s">
        <v>2033</v>
      </c>
      <c r="B2031" s="348">
        <v>331008023</v>
      </c>
      <c r="C2031" s="349" t="s">
        <v>3147</v>
      </c>
      <c r="D2031" s="349" t="s">
        <v>3148</v>
      </c>
      <c r="E2031" s="349"/>
      <c r="F2031" s="350" t="s">
        <v>49</v>
      </c>
      <c r="G2031" s="350">
        <v>1487</v>
      </c>
      <c r="H2031" s="216"/>
      <c r="I2031" s="350" t="s">
        <v>50</v>
      </c>
      <c r="J2031" s="351"/>
      <c r="K2031" s="226"/>
      <c r="L2031" s="226"/>
      <c r="M2031" s="226"/>
      <c r="N2031" s="226"/>
      <c r="O2031" s="226"/>
      <c r="P2031" s="226"/>
      <c r="Q2031" s="226"/>
    </row>
    <row r="2032" s="18" customFormat="1" ht="36" spans="1:17">
      <c r="A2032" s="37" t="s">
        <v>2033</v>
      </c>
      <c r="B2032" s="348">
        <v>331008024</v>
      </c>
      <c r="C2032" s="349" t="s">
        <v>3149</v>
      </c>
      <c r="D2032" s="349" t="s">
        <v>3150</v>
      </c>
      <c r="E2032" s="349"/>
      <c r="F2032" s="350" t="s">
        <v>49</v>
      </c>
      <c r="G2032" s="389">
        <v>2150</v>
      </c>
      <c r="H2032" s="216"/>
      <c r="I2032" s="350" t="s">
        <v>50</v>
      </c>
      <c r="J2032" s="351"/>
      <c r="K2032" s="226"/>
      <c r="L2032" s="226"/>
      <c r="M2032" s="226"/>
      <c r="N2032" s="226"/>
      <c r="O2032" s="226"/>
      <c r="P2032" s="226"/>
      <c r="Q2032" s="226"/>
    </row>
    <row r="2033" s="18" customFormat="1" ht="24" spans="1:17">
      <c r="A2033" s="37" t="s">
        <v>2033</v>
      </c>
      <c r="B2033" s="348">
        <v>331008025</v>
      </c>
      <c r="C2033" s="349" t="s">
        <v>3151</v>
      </c>
      <c r="D2033" s="349" t="s">
        <v>3152</v>
      </c>
      <c r="E2033" s="349"/>
      <c r="F2033" s="350" t="s">
        <v>49</v>
      </c>
      <c r="G2033" s="389">
        <v>2150</v>
      </c>
      <c r="H2033" s="216"/>
      <c r="I2033" s="350" t="s">
        <v>50</v>
      </c>
      <c r="J2033" s="351"/>
      <c r="K2033" s="226"/>
      <c r="L2033" s="226"/>
      <c r="M2033" s="226"/>
      <c r="N2033" s="226"/>
      <c r="O2033" s="226"/>
      <c r="P2033" s="226"/>
      <c r="Q2033" s="226"/>
    </row>
    <row r="2034" s="18" customFormat="1" ht="36" spans="1:17">
      <c r="A2034" s="37" t="s">
        <v>2033</v>
      </c>
      <c r="B2034" s="348">
        <v>331008026</v>
      </c>
      <c r="C2034" s="349" t="s">
        <v>3153</v>
      </c>
      <c r="D2034" s="349" t="s">
        <v>3154</v>
      </c>
      <c r="E2034" s="349"/>
      <c r="F2034" s="350" t="s">
        <v>49</v>
      </c>
      <c r="G2034" s="350">
        <v>1839.3</v>
      </c>
      <c r="H2034" s="216"/>
      <c r="I2034" s="350" t="s">
        <v>50</v>
      </c>
      <c r="J2034" s="351"/>
      <c r="K2034" s="226"/>
      <c r="L2034" s="226"/>
      <c r="M2034" s="226"/>
      <c r="N2034" s="226"/>
      <c r="O2034" s="226"/>
      <c r="P2034" s="226"/>
      <c r="Q2034" s="226"/>
    </row>
    <row r="2035" s="18" customFormat="1" ht="12.75" spans="1:17">
      <c r="A2035" s="37" t="s">
        <v>2033</v>
      </c>
      <c r="B2035" s="348">
        <v>331008027</v>
      </c>
      <c r="C2035" s="349" t="s">
        <v>3155</v>
      </c>
      <c r="D2035" s="349"/>
      <c r="E2035" s="349"/>
      <c r="F2035" s="350" t="s">
        <v>49</v>
      </c>
      <c r="G2035" s="350">
        <v>1720</v>
      </c>
      <c r="H2035" s="216"/>
      <c r="I2035" s="350" t="s">
        <v>50</v>
      </c>
      <c r="J2035" s="351"/>
      <c r="K2035" s="226"/>
      <c r="L2035" s="226"/>
      <c r="M2035" s="226"/>
      <c r="N2035" s="226"/>
      <c r="O2035" s="226"/>
      <c r="P2035" s="226"/>
      <c r="Q2035" s="226"/>
    </row>
    <row r="2036" s="18" customFormat="1" ht="24" spans="1:17">
      <c r="A2036" s="37" t="s">
        <v>2033</v>
      </c>
      <c r="B2036" s="348">
        <v>331008028</v>
      </c>
      <c r="C2036" s="349" t="s">
        <v>3156</v>
      </c>
      <c r="D2036" s="349" t="s">
        <v>3157</v>
      </c>
      <c r="E2036" s="349" t="s">
        <v>3158</v>
      </c>
      <c r="F2036" s="350" t="s">
        <v>49</v>
      </c>
      <c r="G2036" s="350">
        <v>1243</v>
      </c>
      <c r="H2036" s="216"/>
      <c r="I2036" s="350" t="s">
        <v>50</v>
      </c>
      <c r="J2036" s="351"/>
      <c r="K2036" s="226"/>
      <c r="L2036" s="226"/>
      <c r="M2036" s="226"/>
      <c r="N2036" s="226"/>
      <c r="O2036" s="226"/>
      <c r="P2036" s="226"/>
      <c r="Q2036" s="226"/>
    </row>
    <row r="2037" s="18" customFormat="1" ht="24" spans="1:17">
      <c r="A2037" s="37" t="s">
        <v>2033</v>
      </c>
      <c r="B2037" s="348">
        <v>331008029</v>
      </c>
      <c r="C2037" s="349" t="s">
        <v>3159</v>
      </c>
      <c r="D2037" s="349"/>
      <c r="E2037" s="349"/>
      <c r="F2037" s="350" t="s">
        <v>49</v>
      </c>
      <c r="G2037" s="389">
        <v>1667</v>
      </c>
      <c r="H2037" s="216"/>
      <c r="I2037" s="350" t="s">
        <v>50</v>
      </c>
      <c r="J2037" s="351"/>
      <c r="K2037" s="226"/>
      <c r="L2037" s="226"/>
      <c r="M2037" s="226"/>
      <c r="N2037" s="226"/>
      <c r="O2037" s="226"/>
      <c r="P2037" s="226"/>
      <c r="Q2037" s="226"/>
    </row>
    <row r="2038" s="18" customFormat="1" ht="12.75" spans="1:17">
      <c r="A2038" s="37" t="s">
        <v>2033</v>
      </c>
      <c r="B2038" s="348" t="s">
        <v>3160</v>
      </c>
      <c r="C2038" s="349" t="s">
        <v>3161</v>
      </c>
      <c r="D2038" s="349" t="s">
        <v>1964</v>
      </c>
      <c r="E2038" s="349"/>
      <c r="F2038" s="350" t="s">
        <v>49</v>
      </c>
      <c r="G2038" s="389">
        <v>1255</v>
      </c>
      <c r="H2038" s="216"/>
      <c r="I2038" s="350" t="s">
        <v>50</v>
      </c>
      <c r="J2038" s="351"/>
      <c r="K2038" s="226"/>
      <c r="L2038" s="226"/>
      <c r="M2038" s="226"/>
      <c r="N2038" s="226"/>
      <c r="O2038" s="226"/>
      <c r="P2038" s="226"/>
      <c r="Q2038" s="226"/>
    </row>
    <row r="2039" s="18" customFormat="1" ht="24" spans="1:17">
      <c r="A2039" s="37"/>
      <c r="B2039" s="348">
        <v>3311</v>
      </c>
      <c r="C2039" s="349" t="s">
        <v>3162</v>
      </c>
      <c r="D2039" s="349"/>
      <c r="E2039" s="349" t="s">
        <v>3163</v>
      </c>
      <c r="F2039" s="350"/>
      <c r="G2039" s="350"/>
      <c r="H2039" s="216"/>
      <c r="I2039" s="350" t="s">
        <v>41</v>
      </c>
      <c r="J2039" s="351"/>
      <c r="K2039" s="226"/>
      <c r="L2039" s="226"/>
      <c r="M2039" s="226"/>
      <c r="N2039" s="226"/>
      <c r="O2039" s="226"/>
      <c r="P2039" s="226"/>
      <c r="Q2039" s="226"/>
    </row>
    <row r="2040" s="18" customFormat="1" ht="12.75" spans="1:17">
      <c r="A2040" s="37"/>
      <c r="B2040" s="348">
        <v>331101</v>
      </c>
      <c r="C2040" s="349" t="s">
        <v>3164</v>
      </c>
      <c r="D2040" s="349"/>
      <c r="E2040" s="349"/>
      <c r="F2040" s="350"/>
      <c r="G2040" s="350"/>
      <c r="H2040" s="216"/>
      <c r="I2040" s="350" t="s">
        <v>41</v>
      </c>
      <c r="J2040" s="351"/>
      <c r="K2040" s="226"/>
      <c r="L2040" s="226"/>
      <c r="M2040" s="226"/>
      <c r="N2040" s="226"/>
      <c r="O2040" s="226"/>
      <c r="P2040" s="226"/>
      <c r="Q2040" s="226"/>
    </row>
    <row r="2041" s="18" customFormat="1" ht="12.75" spans="1:17">
      <c r="A2041" s="37" t="s">
        <v>2033</v>
      </c>
      <c r="B2041" s="348">
        <v>331101017</v>
      </c>
      <c r="C2041" s="349" t="s">
        <v>3165</v>
      </c>
      <c r="D2041" s="349" t="s">
        <v>3166</v>
      </c>
      <c r="E2041" s="349" t="s">
        <v>2802</v>
      </c>
      <c r="F2041" s="350" t="s">
        <v>49</v>
      </c>
      <c r="G2041" s="350">
        <v>1875.9</v>
      </c>
      <c r="H2041" s="216"/>
      <c r="I2041" s="350" t="s">
        <v>34</v>
      </c>
      <c r="J2041" s="351"/>
      <c r="K2041" s="226"/>
      <c r="L2041" s="226"/>
      <c r="M2041" s="226"/>
      <c r="N2041" s="226"/>
      <c r="O2041" s="226"/>
      <c r="P2041" s="226"/>
      <c r="Q2041" s="226"/>
    </row>
    <row r="2042" s="18" customFormat="1" ht="12.75" spans="1:17">
      <c r="A2042" s="37" t="s">
        <v>2033</v>
      </c>
      <c r="B2042" s="348">
        <v>331101018</v>
      </c>
      <c r="C2042" s="349" t="s">
        <v>3167</v>
      </c>
      <c r="D2042" s="349"/>
      <c r="E2042" s="349"/>
      <c r="F2042" s="350" t="s">
        <v>49</v>
      </c>
      <c r="G2042" s="389">
        <v>3226</v>
      </c>
      <c r="H2042" s="216"/>
      <c r="I2042" s="350" t="s">
        <v>34</v>
      </c>
      <c r="J2042" s="351"/>
      <c r="K2042" s="226"/>
      <c r="L2042" s="226"/>
      <c r="M2042" s="226"/>
      <c r="N2042" s="226"/>
      <c r="O2042" s="226"/>
      <c r="P2042" s="226"/>
      <c r="Q2042" s="226"/>
    </row>
    <row r="2043" s="18" customFormat="1" ht="72" spans="1:17">
      <c r="A2043" s="34" t="s">
        <v>2033</v>
      </c>
      <c r="B2043" s="357">
        <v>331101019</v>
      </c>
      <c r="C2043" s="386" t="s">
        <v>3168</v>
      </c>
      <c r="D2043" s="387" t="s">
        <v>3169</v>
      </c>
      <c r="E2043" s="386" t="s">
        <v>41</v>
      </c>
      <c r="F2043" s="357" t="s">
        <v>49</v>
      </c>
      <c r="G2043" s="350">
        <v>4871</v>
      </c>
      <c r="H2043" s="216" t="s">
        <v>41</v>
      </c>
      <c r="I2043" s="34" t="s">
        <v>34</v>
      </c>
      <c r="J2043" s="34"/>
      <c r="K2043" s="226"/>
      <c r="L2043" s="226"/>
      <c r="M2043" s="226"/>
      <c r="N2043" s="226"/>
      <c r="O2043" s="226"/>
      <c r="P2043" s="226"/>
      <c r="Q2043" s="226"/>
    </row>
    <row r="2044" s="18" customFormat="1" ht="48" spans="1:17">
      <c r="A2044" s="34" t="s">
        <v>2033</v>
      </c>
      <c r="B2044" s="357">
        <v>331101020</v>
      </c>
      <c r="C2044" s="223" t="s">
        <v>3170</v>
      </c>
      <c r="D2044" s="228" t="s">
        <v>3171</v>
      </c>
      <c r="E2044" s="223"/>
      <c r="F2044" s="69" t="s">
        <v>49</v>
      </c>
      <c r="G2044" s="348">
        <v>2165</v>
      </c>
      <c r="H2044" s="216" t="s">
        <v>2635</v>
      </c>
      <c r="I2044" s="34" t="s">
        <v>34</v>
      </c>
      <c r="J2044" s="34"/>
      <c r="K2044" s="226"/>
      <c r="L2044" s="226"/>
      <c r="M2044" s="226"/>
      <c r="N2044" s="226"/>
      <c r="O2044" s="226"/>
      <c r="P2044" s="226"/>
      <c r="Q2044" s="226"/>
    </row>
    <row r="2045" s="18" customFormat="1" ht="24" spans="1:17">
      <c r="A2045" s="37"/>
      <c r="B2045" s="348">
        <v>3312</v>
      </c>
      <c r="C2045" s="349" t="s">
        <v>3172</v>
      </c>
      <c r="D2045" s="349"/>
      <c r="E2045" s="349" t="s">
        <v>3173</v>
      </c>
      <c r="F2045" s="350"/>
      <c r="G2045" s="350"/>
      <c r="H2045" s="216"/>
      <c r="I2045" s="350" t="s">
        <v>41</v>
      </c>
      <c r="J2045" s="351"/>
      <c r="K2045" s="226"/>
      <c r="L2045" s="226"/>
      <c r="M2045" s="226"/>
      <c r="N2045" s="226"/>
      <c r="O2045" s="226"/>
      <c r="P2045" s="226"/>
      <c r="Q2045" s="226"/>
    </row>
    <row r="2046" s="18" customFormat="1" ht="12.75" spans="1:17">
      <c r="A2046" s="37"/>
      <c r="B2046" s="348">
        <v>331202</v>
      </c>
      <c r="C2046" s="349" t="s">
        <v>3174</v>
      </c>
      <c r="D2046" s="349"/>
      <c r="E2046" s="349"/>
      <c r="F2046" s="350"/>
      <c r="G2046" s="350"/>
      <c r="H2046" s="216"/>
      <c r="I2046" s="350" t="s">
        <v>41</v>
      </c>
      <c r="J2046" s="351"/>
      <c r="K2046" s="226"/>
      <c r="L2046" s="226"/>
      <c r="M2046" s="226"/>
      <c r="N2046" s="226"/>
      <c r="O2046" s="226"/>
      <c r="P2046" s="226"/>
      <c r="Q2046" s="226"/>
    </row>
    <row r="2047" s="18" customFormat="1" ht="24" spans="1:17">
      <c r="A2047" s="37" t="s">
        <v>2033</v>
      </c>
      <c r="B2047" s="348">
        <v>331202012</v>
      </c>
      <c r="C2047" s="349" t="s">
        <v>3175</v>
      </c>
      <c r="D2047" s="349"/>
      <c r="E2047" s="349"/>
      <c r="F2047" s="350" t="s">
        <v>49</v>
      </c>
      <c r="G2047" s="389">
        <v>1506</v>
      </c>
      <c r="H2047" s="216"/>
      <c r="I2047" s="350" t="s">
        <v>50</v>
      </c>
      <c r="J2047" s="351"/>
      <c r="K2047" s="226"/>
      <c r="L2047" s="226"/>
      <c r="M2047" s="226"/>
      <c r="N2047" s="226"/>
      <c r="O2047" s="226"/>
      <c r="P2047" s="226"/>
      <c r="Q2047" s="226"/>
    </row>
    <row r="2048" s="18" customFormat="1" ht="12.75" spans="1:17">
      <c r="A2048" s="37" t="s">
        <v>2033</v>
      </c>
      <c r="B2048" s="348">
        <v>331202015</v>
      </c>
      <c r="C2048" s="349" t="s">
        <v>3176</v>
      </c>
      <c r="D2048" s="349"/>
      <c r="E2048" s="349"/>
      <c r="F2048" s="350" t="s">
        <v>49</v>
      </c>
      <c r="G2048" s="389">
        <v>1027</v>
      </c>
      <c r="H2048" s="216"/>
      <c r="I2048" s="350" t="s">
        <v>34</v>
      </c>
      <c r="J2048" s="351"/>
      <c r="K2048" s="226"/>
      <c r="L2048" s="226"/>
      <c r="M2048" s="226"/>
      <c r="N2048" s="226"/>
      <c r="O2048" s="226"/>
      <c r="P2048" s="226"/>
      <c r="Q2048" s="226"/>
    </row>
    <row r="2049" s="18" customFormat="1" ht="12.75" spans="1:17">
      <c r="A2049" s="37"/>
      <c r="B2049" s="348">
        <v>331203</v>
      </c>
      <c r="C2049" s="349" t="s">
        <v>3177</v>
      </c>
      <c r="D2049" s="349"/>
      <c r="E2049" s="349"/>
      <c r="F2049" s="350"/>
      <c r="G2049" s="350"/>
      <c r="H2049" s="216"/>
      <c r="I2049" s="350" t="s">
        <v>41</v>
      </c>
      <c r="J2049" s="351"/>
      <c r="K2049" s="226"/>
      <c r="L2049" s="226"/>
      <c r="M2049" s="226"/>
      <c r="N2049" s="226"/>
      <c r="O2049" s="226"/>
      <c r="P2049" s="226"/>
      <c r="Q2049" s="226"/>
    </row>
    <row r="2050" s="18" customFormat="1" ht="12.75" spans="1:17">
      <c r="A2050" s="37"/>
      <c r="B2050" s="348">
        <v>331204</v>
      </c>
      <c r="C2050" s="349" t="s">
        <v>3178</v>
      </c>
      <c r="D2050" s="349"/>
      <c r="E2050" s="349"/>
      <c r="F2050" s="350"/>
      <c r="G2050" s="350"/>
      <c r="H2050" s="216"/>
      <c r="I2050" s="350" t="s">
        <v>41</v>
      </c>
      <c r="J2050" s="351"/>
      <c r="K2050" s="226"/>
      <c r="L2050" s="226"/>
      <c r="M2050" s="226"/>
      <c r="N2050" s="226"/>
      <c r="O2050" s="226"/>
      <c r="P2050" s="226"/>
      <c r="Q2050" s="226"/>
    </row>
    <row r="2051" s="18" customFormat="1" ht="24" spans="1:17">
      <c r="A2051" s="37"/>
      <c r="B2051" s="348">
        <v>3313</v>
      </c>
      <c r="C2051" s="349" t="s">
        <v>3179</v>
      </c>
      <c r="D2051" s="349"/>
      <c r="E2051" s="349" t="s">
        <v>3180</v>
      </c>
      <c r="F2051" s="350"/>
      <c r="G2051" s="350"/>
      <c r="H2051" s="216"/>
      <c r="I2051" s="350" t="s">
        <v>41</v>
      </c>
      <c r="J2051" s="351"/>
      <c r="K2051" s="226"/>
      <c r="L2051" s="226"/>
      <c r="M2051" s="226"/>
      <c r="N2051" s="226"/>
      <c r="O2051" s="226"/>
      <c r="P2051" s="226"/>
      <c r="Q2051" s="226"/>
    </row>
    <row r="2052" s="18" customFormat="1" ht="12.75" spans="1:17">
      <c r="A2052" s="37"/>
      <c r="B2052" s="348">
        <v>331305</v>
      </c>
      <c r="C2052" s="349" t="s">
        <v>3181</v>
      </c>
      <c r="D2052" s="349"/>
      <c r="E2052" s="349"/>
      <c r="F2052" s="350"/>
      <c r="G2052" s="350"/>
      <c r="H2052" s="216"/>
      <c r="I2052" s="350" t="s">
        <v>41</v>
      </c>
      <c r="J2052" s="351"/>
      <c r="K2052" s="226"/>
      <c r="L2052" s="226"/>
      <c r="M2052" s="226"/>
      <c r="N2052" s="226"/>
      <c r="O2052" s="226"/>
      <c r="P2052" s="226"/>
      <c r="Q2052" s="226"/>
    </row>
    <row r="2053" s="18" customFormat="1" ht="12.75" spans="1:17">
      <c r="A2053" s="37" t="s">
        <v>2033</v>
      </c>
      <c r="B2053" s="348">
        <v>331305016</v>
      </c>
      <c r="C2053" s="349" t="s">
        <v>3182</v>
      </c>
      <c r="D2053" s="349"/>
      <c r="E2053" s="349"/>
      <c r="F2053" s="350" t="s">
        <v>49</v>
      </c>
      <c r="G2053" s="389">
        <v>1506</v>
      </c>
      <c r="H2053" s="216"/>
      <c r="I2053" s="350" t="s">
        <v>34</v>
      </c>
      <c r="J2053" s="351"/>
      <c r="K2053" s="226"/>
      <c r="L2053" s="226"/>
      <c r="M2053" s="226"/>
      <c r="N2053" s="226"/>
      <c r="O2053" s="226"/>
      <c r="P2053" s="226"/>
      <c r="Q2053" s="226"/>
    </row>
    <row r="2054" s="18" customFormat="1" ht="24" spans="1:17">
      <c r="A2054" s="37" t="s">
        <v>2033</v>
      </c>
      <c r="B2054" s="348">
        <v>331400006</v>
      </c>
      <c r="C2054" s="349" t="s">
        <v>3183</v>
      </c>
      <c r="D2054" s="349" t="s">
        <v>3184</v>
      </c>
      <c r="E2054" s="349"/>
      <c r="F2054" s="350" t="s">
        <v>49</v>
      </c>
      <c r="G2054" s="350">
        <v>599</v>
      </c>
      <c r="H2054" s="216"/>
      <c r="I2054" s="350" t="s">
        <v>50</v>
      </c>
      <c r="J2054" s="351"/>
      <c r="K2054" s="226"/>
      <c r="L2054" s="226"/>
      <c r="M2054" s="226"/>
      <c r="N2054" s="226"/>
      <c r="O2054" s="226"/>
      <c r="P2054" s="226"/>
      <c r="Q2054" s="226"/>
    </row>
    <row r="2055" s="18" customFormat="1" ht="24" spans="1:17">
      <c r="A2055" s="190"/>
      <c r="B2055" s="190">
        <v>3315</v>
      </c>
      <c r="C2055" s="36" t="s">
        <v>3185</v>
      </c>
      <c r="D2055" s="89" t="s">
        <v>3186</v>
      </c>
      <c r="E2055" s="36" t="s">
        <v>3187</v>
      </c>
      <c r="F2055" s="34"/>
      <c r="G2055" s="350"/>
      <c r="H2055" s="216" t="s">
        <v>41</v>
      </c>
      <c r="I2055" s="34" t="s">
        <v>41</v>
      </c>
      <c r="J2055" s="34"/>
      <c r="K2055" s="226"/>
      <c r="L2055" s="226"/>
      <c r="M2055" s="226"/>
      <c r="N2055" s="226"/>
      <c r="O2055" s="226"/>
      <c r="P2055" s="226"/>
      <c r="Q2055" s="226"/>
    </row>
    <row r="2056" s="18" customFormat="1" ht="24" spans="1:17">
      <c r="A2056" s="37"/>
      <c r="B2056" s="348">
        <v>331503</v>
      </c>
      <c r="C2056" s="349" t="s">
        <v>3188</v>
      </c>
      <c r="D2056" s="349"/>
      <c r="E2056" s="349"/>
      <c r="F2056" s="350"/>
      <c r="G2056" s="350"/>
      <c r="H2056" s="216"/>
      <c r="I2056" s="350" t="s">
        <v>41</v>
      </c>
      <c r="J2056" s="351"/>
      <c r="K2056" s="226"/>
      <c r="L2056" s="226"/>
      <c r="M2056" s="226"/>
      <c r="N2056" s="226"/>
      <c r="O2056" s="226"/>
      <c r="P2056" s="226"/>
      <c r="Q2056" s="226"/>
    </row>
    <row r="2057" s="18" customFormat="1" ht="12.75" spans="1:17">
      <c r="A2057" s="37"/>
      <c r="B2057" s="348">
        <v>331523</v>
      </c>
      <c r="C2057" s="349" t="s">
        <v>3189</v>
      </c>
      <c r="D2057" s="349"/>
      <c r="E2057" s="349"/>
      <c r="F2057" s="350"/>
      <c r="G2057" s="350"/>
      <c r="H2057" s="216"/>
      <c r="I2057" s="350" t="s">
        <v>41</v>
      </c>
      <c r="J2057" s="351"/>
      <c r="K2057" s="226"/>
      <c r="L2057" s="226"/>
      <c r="M2057" s="226"/>
      <c r="N2057" s="226"/>
      <c r="O2057" s="226"/>
      <c r="P2057" s="226"/>
      <c r="Q2057" s="226"/>
    </row>
    <row r="2058" s="326" customFormat="1" ht="72" spans="1:17">
      <c r="A2058" s="132" t="s">
        <v>2033</v>
      </c>
      <c r="B2058" s="385">
        <v>331523013</v>
      </c>
      <c r="C2058" s="131" t="s">
        <v>3190</v>
      </c>
      <c r="D2058" s="131" t="s">
        <v>3191</v>
      </c>
      <c r="E2058" s="131" t="s">
        <v>3192</v>
      </c>
      <c r="F2058" s="132" t="s">
        <v>3193</v>
      </c>
      <c r="G2058" s="350">
        <v>1800</v>
      </c>
      <c r="H2058" s="216"/>
      <c r="I2058" s="132" t="s">
        <v>34</v>
      </c>
      <c r="J2058" s="131"/>
      <c r="K2058" s="110"/>
      <c r="L2058" s="110"/>
      <c r="M2058" s="110"/>
      <c r="N2058" s="110"/>
      <c r="O2058" s="110"/>
      <c r="P2058" s="89"/>
      <c r="Q2058" s="110"/>
    </row>
    <row r="2059" s="18" customFormat="1" ht="12.75" spans="1:17">
      <c r="A2059" s="37"/>
      <c r="B2059" s="348">
        <v>3316</v>
      </c>
      <c r="C2059" s="349" t="s">
        <v>3194</v>
      </c>
      <c r="D2059" s="349"/>
      <c r="E2059" s="349"/>
      <c r="F2059" s="350"/>
      <c r="G2059" s="350"/>
      <c r="H2059" s="216"/>
      <c r="I2059" s="350" t="s">
        <v>41</v>
      </c>
      <c r="J2059" s="351"/>
      <c r="K2059" s="226"/>
      <c r="L2059" s="226"/>
      <c r="M2059" s="226"/>
      <c r="N2059" s="226"/>
      <c r="O2059" s="226"/>
      <c r="P2059" s="226"/>
      <c r="Q2059" s="226"/>
    </row>
    <row r="2060" s="18" customFormat="1" ht="48" spans="1:17">
      <c r="A2060" s="37" t="s">
        <v>2033</v>
      </c>
      <c r="B2060" s="348">
        <v>331601016</v>
      </c>
      <c r="C2060" s="362" t="s">
        <v>3195</v>
      </c>
      <c r="D2060" s="362" t="s">
        <v>3196</v>
      </c>
      <c r="E2060" s="362" t="s">
        <v>3197</v>
      </c>
      <c r="F2060" s="348" t="s">
        <v>49</v>
      </c>
      <c r="G2060" s="350">
        <v>630</v>
      </c>
      <c r="H2060" s="216" t="s">
        <v>3198</v>
      </c>
      <c r="I2060" s="350" t="s">
        <v>50</v>
      </c>
      <c r="J2060" s="351"/>
      <c r="K2060" s="226"/>
      <c r="L2060" s="226"/>
      <c r="M2060" s="226"/>
      <c r="N2060" s="226"/>
      <c r="O2060" s="226"/>
      <c r="P2060" s="226"/>
      <c r="Q2060" s="226"/>
    </row>
    <row r="2061" s="18" customFormat="1" ht="72" spans="1:17">
      <c r="A2061" s="34" t="s">
        <v>2033</v>
      </c>
      <c r="B2061" s="190">
        <v>331601017</v>
      </c>
      <c r="C2061" s="36" t="s">
        <v>3199</v>
      </c>
      <c r="D2061" s="36" t="s">
        <v>3200</v>
      </c>
      <c r="E2061" s="36"/>
      <c r="F2061" s="34" t="s">
        <v>217</v>
      </c>
      <c r="G2061" s="350">
        <v>500</v>
      </c>
      <c r="H2061" s="216" t="s">
        <v>3201</v>
      </c>
      <c r="I2061" s="34" t="s">
        <v>24</v>
      </c>
      <c r="J2061" s="34"/>
      <c r="K2061" s="226"/>
      <c r="L2061" s="226"/>
      <c r="M2061" s="226"/>
      <c r="N2061" s="226"/>
      <c r="O2061" s="226"/>
      <c r="P2061" s="226"/>
      <c r="Q2061" s="226"/>
    </row>
    <row r="2062" s="18" customFormat="1" ht="12.75" spans="1:17">
      <c r="A2062" s="37"/>
      <c r="B2062" s="348">
        <v>331602</v>
      </c>
      <c r="C2062" s="349" t="s">
        <v>3202</v>
      </c>
      <c r="D2062" s="349"/>
      <c r="E2062" s="349"/>
      <c r="F2062" s="350"/>
      <c r="G2062" s="350"/>
      <c r="H2062" s="216"/>
      <c r="I2062" s="350" t="s">
        <v>41</v>
      </c>
      <c r="J2062" s="351"/>
      <c r="K2062" s="226"/>
      <c r="L2062" s="226"/>
      <c r="M2062" s="226"/>
      <c r="N2062" s="226"/>
      <c r="O2062" s="226"/>
      <c r="P2062" s="226"/>
      <c r="Q2062" s="226"/>
    </row>
    <row r="2063" s="18" customFormat="1" ht="12.75" spans="1:17">
      <c r="A2063" s="37" t="s">
        <v>2033</v>
      </c>
      <c r="B2063" s="348">
        <v>331602001</v>
      </c>
      <c r="C2063" s="349" t="s">
        <v>3203</v>
      </c>
      <c r="D2063" s="349" t="s">
        <v>3204</v>
      </c>
      <c r="E2063" s="349"/>
      <c r="F2063" s="350" t="s">
        <v>49</v>
      </c>
      <c r="G2063" s="350">
        <v>105</v>
      </c>
      <c r="H2063" s="216"/>
      <c r="I2063" s="350" t="s">
        <v>50</v>
      </c>
      <c r="J2063" s="351"/>
      <c r="K2063" s="226"/>
      <c r="L2063" s="226"/>
      <c r="M2063" s="226"/>
      <c r="N2063" s="226"/>
      <c r="O2063" s="226"/>
      <c r="P2063" s="226"/>
      <c r="Q2063" s="226"/>
    </row>
    <row r="2064" s="18" customFormat="1" ht="12.75" spans="1:17">
      <c r="A2064" s="37" t="s">
        <v>2033</v>
      </c>
      <c r="B2064" s="348">
        <v>331602013</v>
      </c>
      <c r="C2064" s="349" t="s">
        <v>3205</v>
      </c>
      <c r="D2064" s="349"/>
      <c r="E2064" s="349"/>
      <c r="F2064" s="350" t="s">
        <v>49</v>
      </c>
      <c r="G2064" s="350">
        <v>476</v>
      </c>
      <c r="H2064" s="216"/>
      <c r="I2064" s="350" t="s">
        <v>50</v>
      </c>
      <c r="J2064" s="351"/>
      <c r="K2064" s="226"/>
      <c r="L2064" s="226"/>
      <c r="M2064" s="226"/>
      <c r="N2064" s="226"/>
      <c r="O2064" s="226"/>
      <c r="P2064" s="226"/>
      <c r="Q2064" s="226"/>
    </row>
    <row r="2065" s="18" customFormat="1" ht="12.75" spans="1:17">
      <c r="A2065" s="37" t="s">
        <v>2033</v>
      </c>
      <c r="B2065" s="348" t="s">
        <v>3206</v>
      </c>
      <c r="C2065" s="349" t="s">
        <v>3207</v>
      </c>
      <c r="D2065" s="349"/>
      <c r="E2065" s="349"/>
      <c r="F2065" s="350" t="s">
        <v>49</v>
      </c>
      <c r="G2065" s="350">
        <v>577.2</v>
      </c>
      <c r="H2065" s="216"/>
      <c r="I2065" s="350" t="s">
        <v>24</v>
      </c>
      <c r="J2065" s="351"/>
      <c r="K2065" s="226"/>
      <c r="L2065" s="226"/>
      <c r="M2065" s="226"/>
      <c r="N2065" s="226"/>
      <c r="O2065" s="226"/>
      <c r="P2065" s="226"/>
      <c r="Q2065" s="226"/>
    </row>
    <row r="2066" s="18" customFormat="1" ht="12.75" spans="1:17">
      <c r="A2066" s="37"/>
      <c r="B2066" s="348">
        <v>331603</v>
      </c>
      <c r="C2066" s="349" t="s">
        <v>3208</v>
      </c>
      <c r="D2066" s="349"/>
      <c r="E2066" s="349"/>
      <c r="F2066" s="350"/>
      <c r="G2066" s="350"/>
      <c r="H2066" s="216"/>
      <c r="I2066" s="350" t="s">
        <v>41</v>
      </c>
      <c r="J2066" s="351"/>
      <c r="K2066" s="226"/>
      <c r="L2066" s="226"/>
      <c r="M2066" s="226"/>
      <c r="N2066" s="226"/>
      <c r="O2066" s="226"/>
      <c r="P2066" s="226"/>
      <c r="Q2066" s="226"/>
    </row>
    <row r="2067" s="18" customFormat="1" ht="24" spans="1:17">
      <c r="A2067" s="37" t="s">
        <v>2033</v>
      </c>
      <c r="B2067" s="348">
        <v>331603003</v>
      </c>
      <c r="C2067" s="349" t="s">
        <v>3209</v>
      </c>
      <c r="D2067" s="349" t="s">
        <v>3210</v>
      </c>
      <c r="E2067" s="349"/>
      <c r="F2067" s="350" t="s">
        <v>215</v>
      </c>
      <c r="G2067" s="350">
        <v>466</v>
      </c>
      <c r="H2067" s="216"/>
      <c r="I2067" s="350" t="s">
        <v>50</v>
      </c>
      <c r="J2067" s="351"/>
      <c r="K2067" s="226"/>
      <c r="L2067" s="226"/>
      <c r="M2067" s="226"/>
      <c r="N2067" s="226"/>
      <c r="O2067" s="226"/>
      <c r="P2067" s="226"/>
      <c r="Q2067" s="226"/>
    </row>
    <row r="2068" s="18" customFormat="1" ht="12.75" spans="1:17">
      <c r="A2068" s="37" t="s">
        <v>2033</v>
      </c>
      <c r="B2068" s="348">
        <v>331603007</v>
      </c>
      <c r="C2068" s="349" t="s">
        <v>3211</v>
      </c>
      <c r="D2068" s="349"/>
      <c r="E2068" s="349"/>
      <c r="F2068" s="350" t="s">
        <v>49</v>
      </c>
      <c r="G2068" s="350">
        <v>373</v>
      </c>
      <c r="H2068" s="216"/>
      <c r="I2068" s="350" t="s">
        <v>50</v>
      </c>
      <c r="J2068" s="351"/>
      <c r="K2068" s="226"/>
      <c r="L2068" s="226"/>
      <c r="M2068" s="226"/>
      <c r="N2068" s="226"/>
      <c r="O2068" s="226"/>
      <c r="P2068" s="226"/>
      <c r="Q2068" s="226"/>
    </row>
    <row r="2069" s="18" customFormat="1" ht="12.75" spans="1:17">
      <c r="A2069" s="37" t="s">
        <v>2033</v>
      </c>
      <c r="B2069" s="348">
        <v>331603008</v>
      </c>
      <c r="C2069" s="349" t="s">
        <v>3212</v>
      </c>
      <c r="D2069" s="349"/>
      <c r="E2069" s="349"/>
      <c r="F2069" s="350" t="s">
        <v>49</v>
      </c>
      <c r="G2069" s="350">
        <v>155</v>
      </c>
      <c r="H2069" s="216"/>
      <c r="I2069" s="350" t="s">
        <v>50</v>
      </c>
      <c r="J2069" s="351"/>
      <c r="K2069" s="226"/>
      <c r="L2069" s="226"/>
      <c r="M2069" s="226"/>
      <c r="N2069" s="226"/>
      <c r="O2069" s="226"/>
      <c r="P2069" s="226"/>
      <c r="Q2069" s="226"/>
    </row>
    <row r="2070" s="18" customFormat="1" ht="24" spans="1:17">
      <c r="A2070" s="37" t="s">
        <v>2033</v>
      </c>
      <c r="B2070" s="348">
        <v>331603042</v>
      </c>
      <c r="C2070" s="349" t="s">
        <v>3213</v>
      </c>
      <c r="D2070" s="349"/>
      <c r="E2070" s="349" t="s">
        <v>3214</v>
      </c>
      <c r="F2070" s="350" t="s">
        <v>49</v>
      </c>
      <c r="G2070" s="389">
        <v>2258</v>
      </c>
      <c r="H2070" s="216"/>
      <c r="I2070" s="350" t="s">
        <v>34</v>
      </c>
      <c r="J2070" s="351"/>
      <c r="K2070" s="226"/>
      <c r="L2070" s="226"/>
      <c r="M2070" s="226"/>
      <c r="N2070" s="226"/>
      <c r="O2070" s="226"/>
      <c r="P2070" s="226"/>
      <c r="Q2070" s="226"/>
    </row>
    <row r="2071" s="18" customFormat="1" ht="24" spans="1:17">
      <c r="A2071" s="37"/>
      <c r="B2071" s="348">
        <v>331604</v>
      </c>
      <c r="C2071" s="349" t="s">
        <v>3215</v>
      </c>
      <c r="D2071" s="349"/>
      <c r="E2071" s="349"/>
      <c r="F2071" s="350"/>
      <c r="G2071" s="350"/>
      <c r="H2071" s="216"/>
      <c r="I2071" s="350" t="s">
        <v>41</v>
      </c>
      <c r="J2071" s="351"/>
      <c r="K2071" s="226"/>
      <c r="L2071" s="226"/>
      <c r="M2071" s="226"/>
      <c r="N2071" s="226"/>
      <c r="O2071" s="226"/>
      <c r="P2071" s="226"/>
      <c r="Q2071" s="226"/>
    </row>
    <row r="2072" s="18" customFormat="1" ht="12.75" spans="1:17">
      <c r="A2072" s="37" t="s">
        <v>2033</v>
      </c>
      <c r="B2072" s="348">
        <v>331604005</v>
      </c>
      <c r="C2072" s="349" t="s">
        <v>3216</v>
      </c>
      <c r="D2072" s="349" t="s">
        <v>3217</v>
      </c>
      <c r="E2072" s="349"/>
      <c r="F2072" s="350" t="s">
        <v>49</v>
      </c>
      <c r="G2072" s="350">
        <v>621.6</v>
      </c>
      <c r="H2072" s="216"/>
      <c r="I2072" s="350" t="s">
        <v>24</v>
      </c>
      <c r="J2072" s="351"/>
      <c r="K2072" s="226"/>
      <c r="L2072" s="226"/>
      <c r="M2072" s="226"/>
      <c r="N2072" s="226"/>
      <c r="O2072" s="226"/>
      <c r="P2072" s="226"/>
      <c r="Q2072" s="226"/>
    </row>
    <row r="2073" s="18" customFormat="1" ht="12.75" spans="1:17">
      <c r="A2073" s="37" t="s">
        <v>2033</v>
      </c>
      <c r="B2073" s="348">
        <v>331604006</v>
      </c>
      <c r="C2073" s="349" t="s">
        <v>3218</v>
      </c>
      <c r="D2073" s="349" t="s">
        <v>3219</v>
      </c>
      <c r="E2073" s="349"/>
      <c r="F2073" s="350" t="s">
        <v>3220</v>
      </c>
      <c r="G2073" s="350">
        <v>621.6</v>
      </c>
      <c r="H2073" s="216"/>
      <c r="I2073" s="350" t="s">
        <v>24</v>
      </c>
      <c r="J2073" s="351"/>
      <c r="K2073" s="226"/>
      <c r="L2073" s="226"/>
      <c r="M2073" s="226"/>
      <c r="N2073" s="226"/>
      <c r="O2073" s="226"/>
      <c r="P2073" s="226"/>
      <c r="Q2073" s="226"/>
    </row>
    <row r="2074" s="18" customFormat="1" ht="12.75" spans="1:17">
      <c r="A2074" s="37" t="s">
        <v>2033</v>
      </c>
      <c r="B2074" s="348">
        <v>331604013</v>
      </c>
      <c r="C2074" s="349" t="s">
        <v>3221</v>
      </c>
      <c r="D2074" s="349" t="s">
        <v>3222</v>
      </c>
      <c r="E2074" s="349" t="s">
        <v>3223</v>
      </c>
      <c r="F2074" s="350" t="s">
        <v>3220</v>
      </c>
      <c r="G2074" s="350">
        <v>880</v>
      </c>
      <c r="H2074" s="216"/>
      <c r="I2074" s="350" t="s">
        <v>24</v>
      </c>
      <c r="J2074" s="351"/>
      <c r="K2074" s="226"/>
      <c r="L2074" s="226"/>
      <c r="M2074" s="226"/>
      <c r="N2074" s="226"/>
      <c r="O2074" s="226"/>
      <c r="P2074" s="226"/>
      <c r="Q2074" s="226"/>
    </row>
    <row r="2075" s="18" customFormat="1" ht="12.75" spans="1:17">
      <c r="A2075" s="37" t="s">
        <v>2033</v>
      </c>
      <c r="B2075" s="348">
        <v>331604017</v>
      </c>
      <c r="C2075" s="349" t="s">
        <v>3224</v>
      </c>
      <c r="D2075" s="349" t="s">
        <v>3225</v>
      </c>
      <c r="E2075" s="349"/>
      <c r="F2075" s="350" t="s">
        <v>3220</v>
      </c>
      <c r="G2075" s="350">
        <v>1029</v>
      </c>
      <c r="H2075" s="216"/>
      <c r="I2075" s="350" t="s">
        <v>24</v>
      </c>
      <c r="J2075" s="351"/>
      <c r="K2075" s="226"/>
      <c r="L2075" s="226"/>
      <c r="M2075" s="226"/>
      <c r="N2075" s="226"/>
      <c r="O2075" s="226"/>
      <c r="P2075" s="226"/>
      <c r="Q2075" s="226"/>
    </row>
    <row r="2076" s="18" customFormat="1" ht="12.75" spans="1:17">
      <c r="A2076" s="37"/>
      <c r="B2076" s="348">
        <v>3317</v>
      </c>
      <c r="C2076" s="349" t="s">
        <v>3226</v>
      </c>
      <c r="D2076" s="349"/>
      <c r="E2076" s="349"/>
      <c r="F2076" s="350"/>
      <c r="G2076" s="350"/>
      <c r="H2076" s="216"/>
      <c r="I2076" s="350" t="s">
        <v>41</v>
      </c>
      <c r="J2076" s="351"/>
      <c r="K2076" s="226"/>
      <c r="L2076" s="226"/>
      <c r="M2076" s="226"/>
      <c r="N2076" s="226"/>
      <c r="O2076" s="226"/>
      <c r="P2076" s="226"/>
      <c r="Q2076" s="226"/>
    </row>
    <row r="2077" s="18" customFormat="1" ht="24" spans="1:17">
      <c r="A2077" s="37"/>
      <c r="B2077" s="348">
        <v>331700002</v>
      </c>
      <c r="C2077" s="349" t="s">
        <v>3227</v>
      </c>
      <c r="D2077" s="349" t="s">
        <v>3228</v>
      </c>
      <c r="E2077" s="349"/>
      <c r="F2077" s="350"/>
      <c r="G2077" s="350"/>
      <c r="H2077" s="216" t="s">
        <v>3229</v>
      </c>
      <c r="I2077" s="350" t="s">
        <v>41</v>
      </c>
      <c r="J2077" s="351"/>
      <c r="K2077" s="226"/>
      <c r="L2077" s="226"/>
      <c r="M2077" s="226"/>
      <c r="N2077" s="226"/>
      <c r="O2077" s="226"/>
      <c r="P2077" s="226"/>
      <c r="Q2077" s="226"/>
    </row>
    <row r="2078" s="18" customFormat="1" ht="12.75" spans="1:17">
      <c r="A2078" s="37" t="s">
        <v>2033</v>
      </c>
      <c r="B2078" s="348">
        <v>3317000021</v>
      </c>
      <c r="C2078" s="349" t="s">
        <v>3230</v>
      </c>
      <c r="D2078" s="349"/>
      <c r="E2078" s="349"/>
      <c r="F2078" s="350" t="s">
        <v>49</v>
      </c>
      <c r="G2078" s="350">
        <v>388.5</v>
      </c>
      <c r="H2078" s="216"/>
      <c r="I2078" s="350" t="s">
        <v>50</v>
      </c>
      <c r="J2078" s="351"/>
      <c r="K2078" s="226"/>
      <c r="L2078" s="226"/>
      <c r="M2078" s="226"/>
      <c r="N2078" s="226"/>
      <c r="O2078" s="226"/>
      <c r="P2078" s="226"/>
      <c r="Q2078" s="226"/>
    </row>
    <row r="2079" s="18" customFormat="1" ht="12.75" spans="1:17">
      <c r="A2079" s="37" t="s">
        <v>2033</v>
      </c>
      <c r="B2079" s="348">
        <v>3317000022</v>
      </c>
      <c r="C2079" s="349" t="s">
        <v>3231</v>
      </c>
      <c r="D2079" s="349"/>
      <c r="E2079" s="349"/>
      <c r="F2079" s="350" t="s">
        <v>49</v>
      </c>
      <c r="G2079" s="350">
        <v>388.5</v>
      </c>
      <c r="H2079" s="216"/>
      <c r="I2079" s="350" t="s">
        <v>50</v>
      </c>
      <c r="J2079" s="351"/>
      <c r="K2079" s="226"/>
      <c r="L2079" s="226"/>
      <c r="M2079" s="226"/>
      <c r="N2079" s="226"/>
      <c r="O2079" s="226"/>
      <c r="P2079" s="226"/>
      <c r="Q2079" s="226"/>
    </row>
    <row r="2080" s="18" customFormat="1" ht="12.75" spans="1:17">
      <c r="A2080" s="37" t="s">
        <v>2033</v>
      </c>
      <c r="B2080" s="348">
        <v>3317000027</v>
      </c>
      <c r="C2080" s="349" t="s">
        <v>3232</v>
      </c>
      <c r="D2080" s="349"/>
      <c r="E2080" s="349" t="s">
        <v>3233</v>
      </c>
      <c r="F2080" s="350" t="s">
        <v>49</v>
      </c>
      <c r="G2080" s="350">
        <v>160</v>
      </c>
      <c r="H2080" s="216"/>
      <c r="I2080" s="350" t="s">
        <v>50</v>
      </c>
      <c r="J2080" s="351"/>
      <c r="K2080" s="226"/>
      <c r="L2080" s="226"/>
      <c r="M2080" s="226"/>
      <c r="N2080" s="226"/>
      <c r="O2080" s="226"/>
      <c r="P2080" s="226"/>
      <c r="Q2080" s="226"/>
    </row>
    <row r="2081" s="18" customFormat="1" ht="24" spans="1:17">
      <c r="A2081" s="37" t="s">
        <v>2033</v>
      </c>
      <c r="B2081" s="348">
        <v>3317000029</v>
      </c>
      <c r="C2081" s="349" t="s">
        <v>3234</v>
      </c>
      <c r="D2081" s="349" t="s">
        <v>3235</v>
      </c>
      <c r="E2081" s="349"/>
      <c r="F2081" s="350" t="s">
        <v>49</v>
      </c>
      <c r="G2081" s="389">
        <v>281</v>
      </c>
      <c r="H2081" s="216" t="s">
        <v>3236</v>
      </c>
      <c r="I2081" s="350" t="s">
        <v>34</v>
      </c>
      <c r="J2081" s="351"/>
      <c r="K2081" s="226"/>
      <c r="L2081" s="226"/>
      <c r="M2081" s="226"/>
      <c r="N2081" s="226"/>
      <c r="O2081" s="226"/>
      <c r="P2081" s="226"/>
      <c r="Q2081" s="226"/>
    </row>
    <row r="2082" s="18" customFormat="1" ht="12.75" spans="1:17">
      <c r="A2082" s="37" t="s">
        <v>2033</v>
      </c>
      <c r="B2082" s="348">
        <v>331700029</v>
      </c>
      <c r="C2082" s="349" t="s">
        <v>3237</v>
      </c>
      <c r="D2082" s="349"/>
      <c r="E2082" s="349"/>
      <c r="F2082" s="350" t="s">
        <v>49</v>
      </c>
      <c r="G2082" s="350">
        <v>200</v>
      </c>
      <c r="H2082" s="216"/>
      <c r="I2082" s="350" t="s">
        <v>50</v>
      </c>
      <c r="J2082" s="351"/>
      <c r="K2082" s="226"/>
      <c r="L2082" s="226"/>
      <c r="M2082" s="226"/>
      <c r="N2082" s="226"/>
      <c r="O2082" s="226"/>
      <c r="P2082" s="226"/>
      <c r="Q2082" s="226"/>
    </row>
    <row r="2083" s="18" customFormat="1" ht="12.75" spans="1:17">
      <c r="A2083" s="37"/>
      <c r="B2083" s="348">
        <v>34</v>
      </c>
      <c r="C2083" s="349" t="s">
        <v>3238</v>
      </c>
      <c r="D2083" s="349"/>
      <c r="E2083" s="349"/>
      <c r="F2083" s="350"/>
      <c r="G2083" s="350"/>
      <c r="H2083" s="216"/>
      <c r="I2083" s="350" t="s">
        <v>41</v>
      </c>
      <c r="J2083" s="351"/>
      <c r="K2083" s="226"/>
      <c r="L2083" s="226"/>
      <c r="M2083" s="226"/>
      <c r="N2083" s="226"/>
      <c r="O2083" s="226"/>
      <c r="P2083" s="226"/>
      <c r="Q2083" s="226"/>
    </row>
    <row r="2084" s="18" customFormat="1" ht="60" spans="1:17">
      <c r="A2084" s="37"/>
      <c r="B2084" s="348">
        <v>3401</v>
      </c>
      <c r="C2084" s="349" t="s">
        <v>3239</v>
      </c>
      <c r="D2084" s="349"/>
      <c r="E2084" s="349"/>
      <c r="F2084" s="350"/>
      <c r="G2084" s="350"/>
      <c r="H2084" s="216"/>
      <c r="I2084" s="350" t="s">
        <v>41</v>
      </c>
      <c r="J2084" s="351" t="s">
        <v>3240</v>
      </c>
      <c r="K2084" s="226"/>
      <c r="L2084" s="226"/>
      <c r="M2084" s="226"/>
      <c r="N2084" s="226"/>
      <c r="O2084" s="226"/>
      <c r="P2084" s="226"/>
      <c r="Q2084" s="226"/>
    </row>
    <row r="2085" s="18" customFormat="1" ht="24" spans="1:17">
      <c r="A2085" s="37" t="s">
        <v>51</v>
      </c>
      <c r="B2085" s="348">
        <v>340100040</v>
      </c>
      <c r="C2085" s="349" t="s">
        <v>3241</v>
      </c>
      <c r="D2085" s="349" t="s">
        <v>3242</v>
      </c>
      <c r="E2085" s="349"/>
      <c r="F2085" s="350" t="s">
        <v>60</v>
      </c>
      <c r="G2085" s="350">
        <v>4.9</v>
      </c>
      <c r="H2085" s="216"/>
      <c r="I2085" s="350" t="s">
        <v>34</v>
      </c>
      <c r="J2085" s="351" t="s">
        <v>88</v>
      </c>
      <c r="K2085" s="226"/>
      <c r="L2085" s="226"/>
      <c r="M2085" s="226"/>
      <c r="N2085" s="226"/>
      <c r="O2085" s="226"/>
      <c r="P2085" s="226"/>
      <c r="Q2085" s="226"/>
    </row>
    <row r="2086" s="331" customFormat="1" ht="12" spans="1:17">
      <c r="A2086" s="34"/>
      <c r="B2086" s="348"/>
      <c r="C2086" s="362" t="s">
        <v>3243</v>
      </c>
      <c r="D2086" s="362"/>
      <c r="E2086" s="362"/>
      <c r="F2086" s="362"/>
      <c r="G2086" s="350"/>
      <c r="H2086" s="216"/>
      <c r="I2086" s="350"/>
      <c r="J2086" s="381"/>
      <c r="K2086" s="125"/>
      <c r="L2086" s="125"/>
      <c r="M2086" s="125"/>
      <c r="N2086" s="125"/>
      <c r="O2086" s="125"/>
      <c r="P2086" s="174"/>
      <c r="Q2086" s="125"/>
    </row>
    <row r="2087" s="18" customFormat="1" ht="12.75" spans="1:17">
      <c r="A2087" s="37"/>
      <c r="B2087" s="348"/>
      <c r="C2087" s="349" t="s">
        <v>3244</v>
      </c>
      <c r="D2087" s="349"/>
      <c r="E2087" s="349"/>
      <c r="F2087" s="349"/>
      <c r="G2087" s="349"/>
      <c r="H2087" s="349"/>
      <c r="I2087" s="349"/>
      <c r="J2087" s="349"/>
      <c r="K2087" s="226"/>
      <c r="L2087" s="226"/>
      <c r="M2087" s="226"/>
      <c r="N2087" s="226"/>
      <c r="O2087" s="226"/>
      <c r="P2087" s="226"/>
      <c r="Q2087" s="226"/>
    </row>
    <row r="2088" s="18" customFormat="1" ht="12.75" spans="1:17">
      <c r="A2088" s="37"/>
      <c r="B2088" s="348">
        <v>46</v>
      </c>
      <c r="C2088" s="349" t="s">
        <v>3245</v>
      </c>
      <c r="D2088" s="349"/>
      <c r="E2088" s="349"/>
      <c r="F2088" s="350"/>
      <c r="G2088" s="350"/>
      <c r="H2088" s="216"/>
      <c r="I2088" s="350" t="s">
        <v>41</v>
      </c>
      <c r="J2088" s="351"/>
      <c r="K2088" s="226"/>
      <c r="L2088" s="226"/>
      <c r="M2088" s="226"/>
      <c r="N2088" s="226"/>
      <c r="O2088" s="226"/>
      <c r="P2088" s="226"/>
      <c r="Q2088" s="226"/>
    </row>
    <row r="2089" s="18" customFormat="1" ht="24" spans="1:17">
      <c r="A2089" s="385" t="s">
        <v>51</v>
      </c>
      <c r="B2089" s="394">
        <v>460000001</v>
      </c>
      <c r="C2089" s="391" t="s">
        <v>3246</v>
      </c>
      <c r="D2089" s="391"/>
      <c r="E2089" s="391" t="s">
        <v>41</v>
      </c>
      <c r="F2089" s="82" t="s">
        <v>49</v>
      </c>
      <c r="G2089" s="350">
        <v>94.5</v>
      </c>
      <c r="H2089" s="216"/>
      <c r="I2089" s="132" t="s">
        <v>50</v>
      </c>
      <c r="J2089" s="391"/>
      <c r="K2089" s="226"/>
      <c r="L2089" s="226"/>
      <c r="M2089" s="226"/>
      <c r="N2089" s="226"/>
      <c r="O2089" s="226"/>
      <c r="P2089" s="226"/>
      <c r="Q2089" s="226"/>
    </row>
    <row r="2090" s="18" customFormat="1" ht="12.75" spans="1:17">
      <c r="A2090" s="385" t="s">
        <v>51</v>
      </c>
      <c r="B2090" s="394">
        <v>460000002</v>
      </c>
      <c r="C2090" s="391" t="s">
        <v>3247</v>
      </c>
      <c r="D2090" s="391"/>
      <c r="E2090" s="391" t="s">
        <v>41</v>
      </c>
      <c r="F2090" s="82" t="s">
        <v>49</v>
      </c>
      <c r="G2090" s="350">
        <v>324</v>
      </c>
      <c r="H2090" s="216"/>
      <c r="I2090" s="132" t="s">
        <v>50</v>
      </c>
      <c r="J2090" s="391"/>
      <c r="K2090" s="226"/>
      <c r="L2090" s="226"/>
      <c r="M2090" s="226"/>
      <c r="N2090" s="226"/>
      <c r="O2090" s="226"/>
      <c r="P2090" s="226"/>
      <c r="Q2090" s="226"/>
    </row>
    <row r="2091" s="18" customFormat="1" ht="24" spans="1:17">
      <c r="A2091" s="385" t="s">
        <v>51</v>
      </c>
      <c r="B2091" s="394">
        <v>460000003</v>
      </c>
      <c r="C2091" s="391" t="s">
        <v>3248</v>
      </c>
      <c r="D2091" s="391"/>
      <c r="E2091" s="391" t="s">
        <v>41</v>
      </c>
      <c r="F2091" s="82" t="s">
        <v>3249</v>
      </c>
      <c r="G2091" s="350">
        <v>270</v>
      </c>
      <c r="H2091" s="216"/>
      <c r="I2091" s="132" t="s">
        <v>50</v>
      </c>
      <c r="J2091" s="391"/>
      <c r="K2091" s="226"/>
      <c r="L2091" s="226"/>
      <c r="M2091" s="226"/>
      <c r="N2091" s="226"/>
      <c r="O2091" s="226"/>
      <c r="P2091" s="226"/>
      <c r="Q2091" s="226"/>
    </row>
    <row r="2092" s="18" customFormat="1" ht="12.75" spans="1:17">
      <c r="A2092" s="385" t="s">
        <v>51</v>
      </c>
      <c r="B2092" s="394">
        <v>460000004</v>
      </c>
      <c r="C2092" s="391" t="s">
        <v>3250</v>
      </c>
      <c r="D2092" s="391"/>
      <c r="E2092" s="391" t="s">
        <v>41</v>
      </c>
      <c r="F2092" s="82" t="s">
        <v>49</v>
      </c>
      <c r="G2092" s="350">
        <v>990</v>
      </c>
      <c r="H2092" s="216"/>
      <c r="I2092" s="132" t="s">
        <v>50</v>
      </c>
      <c r="J2092" s="391"/>
      <c r="K2092" s="226"/>
      <c r="L2092" s="226"/>
      <c r="M2092" s="226"/>
      <c r="N2092" s="226"/>
      <c r="O2092" s="226"/>
      <c r="P2092" s="226"/>
      <c r="Q2092" s="226"/>
    </row>
    <row r="2093" s="18" customFormat="1" ht="12.75" spans="1:17">
      <c r="A2093" s="385" t="s">
        <v>51</v>
      </c>
      <c r="B2093" s="394">
        <v>460000005</v>
      </c>
      <c r="C2093" s="391" t="s">
        <v>3251</v>
      </c>
      <c r="D2093" s="391"/>
      <c r="E2093" s="391" t="s">
        <v>41</v>
      </c>
      <c r="F2093" s="82" t="s">
        <v>49</v>
      </c>
      <c r="G2093" s="350">
        <v>360</v>
      </c>
      <c r="H2093" s="216"/>
      <c r="I2093" s="132" t="s">
        <v>50</v>
      </c>
      <c r="J2093" s="391"/>
      <c r="K2093" s="226"/>
      <c r="L2093" s="226"/>
      <c r="M2093" s="226"/>
      <c r="N2093" s="226"/>
      <c r="O2093" s="226"/>
      <c r="P2093" s="226"/>
      <c r="Q2093" s="226"/>
    </row>
    <row r="2094" s="18" customFormat="1" ht="12.75" spans="1:17">
      <c r="A2094" s="385" t="s">
        <v>51</v>
      </c>
      <c r="B2094" s="394">
        <v>460000006</v>
      </c>
      <c r="C2094" s="391" t="s">
        <v>3252</v>
      </c>
      <c r="D2094" s="391" t="s">
        <v>3253</v>
      </c>
      <c r="E2094" s="391" t="s">
        <v>3254</v>
      </c>
      <c r="F2094" s="82" t="s">
        <v>49</v>
      </c>
      <c r="G2094" s="350">
        <v>720</v>
      </c>
      <c r="H2094" s="216"/>
      <c r="I2094" s="132" t="s">
        <v>50</v>
      </c>
      <c r="J2094" s="391"/>
      <c r="K2094" s="226"/>
      <c r="L2094" s="226"/>
      <c r="M2094" s="226"/>
      <c r="N2094" s="226"/>
      <c r="O2094" s="226"/>
      <c r="P2094" s="226"/>
      <c r="Q2094" s="226"/>
    </row>
    <row r="2095" s="18" customFormat="1" ht="12.75" spans="1:17">
      <c r="A2095" s="385" t="s">
        <v>51</v>
      </c>
      <c r="B2095" s="394">
        <v>460000007</v>
      </c>
      <c r="C2095" s="391" t="s">
        <v>3255</v>
      </c>
      <c r="D2095" s="391"/>
      <c r="E2095" s="391" t="s">
        <v>1855</v>
      </c>
      <c r="F2095" s="82" t="s">
        <v>49</v>
      </c>
      <c r="G2095" s="350">
        <v>630</v>
      </c>
      <c r="H2095" s="216"/>
      <c r="I2095" s="132" t="s">
        <v>50</v>
      </c>
      <c r="J2095" s="391"/>
      <c r="K2095" s="226"/>
      <c r="L2095" s="226"/>
      <c r="M2095" s="226"/>
      <c r="N2095" s="226"/>
      <c r="O2095" s="226"/>
      <c r="P2095" s="226"/>
      <c r="Q2095" s="226"/>
    </row>
    <row r="2096" s="18" customFormat="1" ht="12.75" spans="1:17">
      <c r="A2096" s="385" t="s">
        <v>51</v>
      </c>
      <c r="B2096" s="394">
        <v>460000008</v>
      </c>
      <c r="C2096" s="391" t="s">
        <v>3256</v>
      </c>
      <c r="D2096" s="391"/>
      <c r="E2096" s="391" t="s">
        <v>41</v>
      </c>
      <c r="F2096" s="82" t="s">
        <v>49</v>
      </c>
      <c r="G2096" s="350">
        <v>747</v>
      </c>
      <c r="H2096" s="216"/>
      <c r="I2096" s="132" t="s">
        <v>50</v>
      </c>
      <c r="J2096" s="391"/>
      <c r="K2096" s="226"/>
      <c r="L2096" s="226"/>
      <c r="M2096" s="226"/>
      <c r="N2096" s="226"/>
      <c r="O2096" s="226"/>
      <c r="P2096" s="226"/>
      <c r="Q2096" s="226"/>
    </row>
    <row r="2097" s="18" customFormat="1" ht="12.75" spans="1:17">
      <c r="A2097" s="385" t="s">
        <v>51</v>
      </c>
      <c r="B2097" s="394">
        <v>460000009</v>
      </c>
      <c r="C2097" s="391" t="s">
        <v>3257</v>
      </c>
      <c r="D2097" s="391"/>
      <c r="E2097" s="391" t="s">
        <v>41</v>
      </c>
      <c r="F2097" s="82" t="s">
        <v>49</v>
      </c>
      <c r="G2097" s="350">
        <v>972</v>
      </c>
      <c r="H2097" s="216"/>
      <c r="I2097" s="132" t="s">
        <v>50</v>
      </c>
      <c r="J2097" s="391"/>
      <c r="K2097" s="226"/>
      <c r="L2097" s="226"/>
      <c r="M2097" s="226"/>
      <c r="N2097" s="226"/>
      <c r="O2097" s="226"/>
      <c r="P2097" s="226"/>
      <c r="Q2097" s="226"/>
    </row>
    <row r="2098" s="18" customFormat="1" ht="12.75" spans="1:17">
      <c r="A2098" s="385" t="s">
        <v>51</v>
      </c>
      <c r="B2098" s="394">
        <v>460000010</v>
      </c>
      <c r="C2098" s="391" t="s">
        <v>3258</v>
      </c>
      <c r="D2098" s="391"/>
      <c r="E2098" s="391" t="s">
        <v>41</v>
      </c>
      <c r="F2098" s="82" t="s">
        <v>49</v>
      </c>
      <c r="G2098" s="350">
        <v>900</v>
      </c>
      <c r="H2098" s="216"/>
      <c r="I2098" s="132" t="s">
        <v>50</v>
      </c>
      <c r="J2098" s="391"/>
      <c r="K2098" s="226"/>
      <c r="L2098" s="226"/>
      <c r="M2098" s="226"/>
      <c r="N2098" s="226"/>
      <c r="O2098" s="226"/>
      <c r="P2098" s="226"/>
      <c r="Q2098" s="226"/>
    </row>
    <row r="2099" s="18" customFormat="1" ht="12.75" spans="1:17">
      <c r="A2099" s="385" t="s">
        <v>51</v>
      </c>
      <c r="B2099" s="394">
        <v>460000011</v>
      </c>
      <c r="C2099" s="391" t="s">
        <v>3259</v>
      </c>
      <c r="D2099" s="391"/>
      <c r="E2099" s="391" t="s">
        <v>41</v>
      </c>
      <c r="F2099" s="82" t="s">
        <v>49</v>
      </c>
      <c r="G2099" s="350">
        <v>630</v>
      </c>
      <c r="H2099" s="216"/>
      <c r="I2099" s="132" t="s">
        <v>50</v>
      </c>
      <c r="J2099" s="391"/>
      <c r="K2099" s="226"/>
      <c r="L2099" s="226"/>
      <c r="M2099" s="226"/>
      <c r="N2099" s="226"/>
      <c r="O2099" s="226"/>
      <c r="P2099" s="226"/>
      <c r="Q2099" s="226"/>
    </row>
    <row r="2100" s="18" customFormat="1" ht="12.75" spans="1:17">
      <c r="A2100" s="37" t="s">
        <v>51</v>
      </c>
      <c r="B2100" s="348">
        <v>460000013</v>
      </c>
      <c r="C2100" s="349" t="s">
        <v>3260</v>
      </c>
      <c r="D2100" s="349" t="s">
        <v>3261</v>
      </c>
      <c r="E2100" s="349" t="s">
        <v>165</v>
      </c>
      <c r="F2100" s="350" t="s">
        <v>49</v>
      </c>
      <c r="G2100" s="350">
        <v>55.5</v>
      </c>
      <c r="H2100" s="216"/>
      <c r="I2100" s="350" t="s">
        <v>50</v>
      </c>
      <c r="J2100" s="351"/>
      <c r="K2100" s="226"/>
      <c r="L2100" s="226"/>
      <c r="M2100" s="226"/>
      <c r="N2100" s="226"/>
      <c r="O2100" s="226"/>
      <c r="P2100" s="226"/>
      <c r="Q2100" s="226"/>
    </row>
    <row r="2101" s="18" customFormat="1" ht="12.75" spans="1:17">
      <c r="A2101" s="37" t="s">
        <v>51</v>
      </c>
      <c r="B2101" s="348">
        <v>460000014</v>
      </c>
      <c r="C2101" s="349" t="s">
        <v>3262</v>
      </c>
      <c r="D2101" s="349" t="s">
        <v>3263</v>
      </c>
      <c r="E2101" s="349"/>
      <c r="F2101" s="350" t="s">
        <v>49</v>
      </c>
      <c r="G2101" s="350">
        <v>333</v>
      </c>
      <c r="H2101" s="216"/>
      <c r="I2101" s="350" t="s">
        <v>50</v>
      </c>
      <c r="J2101" s="351"/>
      <c r="K2101" s="226"/>
      <c r="L2101" s="226"/>
      <c r="M2101" s="226"/>
      <c r="N2101" s="226"/>
      <c r="O2101" s="226"/>
      <c r="P2101" s="226"/>
      <c r="Q2101" s="226"/>
    </row>
    <row r="2102" s="18" customFormat="1" ht="12.75" spans="1:17">
      <c r="A2102" s="37" t="s">
        <v>51</v>
      </c>
      <c r="B2102" s="348">
        <v>460000015</v>
      </c>
      <c r="C2102" s="349" t="s">
        <v>3264</v>
      </c>
      <c r="D2102" s="349" t="s">
        <v>3265</v>
      </c>
      <c r="E2102" s="349"/>
      <c r="F2102" s="350" t="s">
        <v>49</v>
      </c>
      <c r="G2102" s="350">
        <v>42</v>
      </c>
      <c r="H2102" s="216"/>
      <c r="I2102" s="350" t="s">
        <v>50</v>
      </c>
      <c r="J2102" s="351"/>
      <c r="K2102" s="226"/>
      <c r="L2102" s="226"/>
      <c r="M2102" s="226"/>
      <c r="N2102" s="226"/>
      <c r="O2102" s="226"/>
      <c r="P2102" s="226"/>
      <c r="Q2102" s="226"/>
    </row>
    <row r="2103" s="18" customFormat="1" ht="24" spans="1:17">
      <c r="A2103" s="37" t="s">
        <v>51</v>
      </c>
      <c r="B2103" s="348">
        <v>460000016</v>
      </c>
      <c r="C2103" s="349" t="s">
        <v>3266</v>
      </c>
      <c r="D2103" s="349" t="s">
        <v>3267</v>
      </c>
      <c r="E2103" s="349"/>
      <c r="F2103" s="350" t="s">
        <v>49</v>
      </c>
      <c r="G2103" s="350">
        <v>444</v>
      </c>
      <c r="H2103" s="216"/>
      <c r="I2103" s="350" t="s">
        <v>50</v>
      </c>
      <c r="J2103" s="351"/>
      <c r="K2103" s="226"/>
      <c r="L2103" s="226"/>
      <c r="M2103" s="226"/>
      <c r="N2103" s="226"/>
      <c r="O2103" s="226"/>
      <c r="P2103" s="226"/>
      <c r="Q2103" s="226"/>
    </row>
    <row r="2104" s="18" customFormat="1" ht="12.75" spans="1:17">
      <c r="A2104" s="37" t="s">
        <v>51</v>
      </c>
      <c r="B2104" s="348">
        <v>460000017</v>
      </c>
      <c r="C2104" s="349" t="s">
        <v>3268</v>
      </c>
      <c r="D2104" s="349" t="s">
        <v>3269</v>
      </c>
      <c r="E2104" s="349"/>
      <c r="F2104" s="350" t="s">
        <v>49</v>
      </c>
      <c r="G2104" s="350">
        <v>348</v>
      </c>
      <c r="H2104" s="216"/>
      <c r="I2104" s="350" t="s">
        <v>50</v>
      </c>
      <c r="J2104" s="351"/>
      <c r="K2104" s="226"/>
      <c r="L2104" s="226"/>
      <c r="M2104" s="226"/>
      <c r="N2104" s="226"/>
      <c r="O2104" s="226"/>
      <c r="P2104" s="226"/>
      <c r="Q2104" s="226"/>
    </row>
    <row r="2105" s="18" customFormat="1" ht="12.75" spans="1:17">
      <c r="A2105" s="37" t="s">
        <v>51</v>
      </c>
      <c r="B2105" s="348">
        <v>460000018</v>
      </c>
      <c r="C2105" s="349" t="s">
        <v>3270</v>
      </c>
      <c r="D2105" s="349" t="s">
        <v>3271</v>
      </c>
      <c r="E2105" s="349"/>
      <c r="F2105" s="350" t="s">
        <v>49</v>
      </c>
      <c r="G2105" s="350">
        <v>280</v>
      </c>
      <c r="H2105" s="216"/>
      <c r="I2105" s="350" t="s">
        <v>50</v>
      </c>
      <c r="J2105" s="351"/>
      <c r="K2105" s="226"/>
      <c r="L2105" s="226"/>
      <c r="M2105" s="226"/>
      <c r="N2105" s="226"/>
      <c r="O2105" s="226"/>
      <c r="P2105" s="226"/>
      <c r="Q2105" s="226"/>
    </row>
    <row r="2106" s="18" customFormat="1" ht="12.75" spans="1:17">
      <c r="A2106" s="37" t="s">
        <v>51</v>
      </c>
      <c r="B2106" s="348">
        <v>460000019</v>
      </c>
      <c r="C2106" s="349" t="s">
        <v>3272</v>
      </c>
      <c r="D2106" s="349" t="s">
        <v>3273</v>
      </c>
      <c r="E2106" s="349"/>
      <c r="F2106" s="350" t="s">
        <v>49</v>
      </c>
      <c r="G2106" s="350">
        <v>77.7</v>
      </c>
      <c r="H2106" s="216"/>
      <c r="I2106" s="350" t="s">
        <v>50</v>
      </c>
      <c r="J2106" s="351"/>
      <c r="K2106" s="226"/>
      <c r="L2106" s="226"/>
      <c r="M2106" s="226"/>
      <c r="N2106" s="226"/>
      <c r="O2106" s="226"/>
      <c r="P2106" s="226"/>
      <c r="Q2106" s="226"/>
    </row>
    <row r="2107" s="18" customFormat="1" ht="12.75" spans="1:17">
      <c r="A2107" s="37" t="s">
        <v>51</v>
      </c>
      <c r="B2107" s="348">
        <v>460000021</v>
      </c>
      <c r="C2107" s="349" t="s">
        <v>3274</v>
      </c>
      <c r="D2107" s="349" t="s">
        <v>3275</v>
      </c>
      <c r="E2107" s="349" t="s">
        <v>165</v>
      </c>
      <c r="F2107" s="350" t="s">
        <v>49</v>
      </c>
      <c r="G2107" s="350">
        <v>174</v>
      </c>
      <c r="H2107" s="216"/>
      <c r="I2107" s="350" t="s">
        <v>50</v>
      </c>
      <c r="J2107" s="351"/>
      <c r="K2107" s="226"/>
      <c r="L2107" s="226"/>
      <c r="M2107" s="226"/>
      <c r="N2107" s="226"/>
      <c r="O2107" s="226"/>
      <c r="P2107" s="226"/>
      <c r="Q2107" s="226"/>
    </row>
    <row r="2108" s="18" customFormat="1" ht="84" spans="1:17">
      <c r="A2108" s="37" t="s">
        <v>51</v>
      </c>
      <c r="B2108" s="348">
        <v>460000022</v>
      </c>
      <c r="C2108" s="349" t="s">
        <v>3276</v>
      </c>
      <c r="D2108" s="349" t="s">
        <v>3277</v>
      </c>
      <c r="E2108" s="349"/>
      <c r="F2108" s="350" t="s">
        <v>49</v>
      </c>
      <c r="G2108" s="350">
        <v>720</v>
      </c>
      <c r="H2108" s="216"/>
      <c r="I2108" s="350" t="s">
        <v>34</v>
      </c>
      <c r="J2108" s="351"/>
      <c r="K2108" s="226"/>
      <c r="L2108" s="226"/>
      <c r="M2108" s="226"/>
      <c r="N2108" s="226"/>
      <c r="O2108" s="226"/>
      <c r="P2108" s="226"/>
      <c r="Q2108" s="226"/>
    </row>
    <row r="2109" s="18" customFormat="1" ht="48" spans="1:17">
      <c r="A2109" s="37" t="s">
        <v>51</v>
      </c>
      <c r="B2109" s="348">
        <v>460000023</v>
      </c>
      <c r="C2109" s="349" t="s">
        <v>3278</v>
      </c>
      <c r="D2109" s="349" t="s">
        <v>3279</v>
      </c>
      <c r="E2109" s="349"/>
      <c r="F2109" s="350" t="s">
        <v>49</v>
      </c>
      <c r="G2109" s="350">
        <v>777</v>
      </c>
      <c r="H2109" s="216"/>
      <c r="I2109" s="350" t="s">
        <v>34</v>
      </c>
      <c r="J2109" s="351"/>
      <c r="K2109" s="226"/>
      <c r="L2109" s="226"/>
      <c r="M2109" s="226"/>
      <c r="N2109" s="226"/>
      <c r="O2109" s="226"/>
      <c r="P2109" s="226"/>
      <c r="Q2109" s="226"/>
    </row>
    <row r="2110" s="18" customFormat="1" ht="36" spans="1:17">
      <c r="A2110" s="37"/>
      <c r="B2110" s="348"/>
      <c r="C2110" s="349" t="s">
        <v>3280</v>
      </c>
      <c r="D2110" s="349"/>
      <c r="E2110" s="349"/>
      <c r="F2110" s="350"/>
      <c r="G2110" s="350"/>
      <c r="H2110" s="216" t="s">
        <v>3281</v>
      </c>
      <c r="I2110" s="350" t="s">
        <v>41</v>
      </c>
      <c r="J2110" s="351"/>
      <c r="K2110" s="226"/>
      <c r="L2110" s="226"/>
      <c r="M2110" s="226"/>
      <c r="N2110" s="226"/>
      <c r="O2110" s="226"/>
      <c r="P2110" s="226"/>
      <c r="Q2110" s="226"/>
    </row>
    <row r="2111" s="18" customFormat="1" ht="12.75" spans="1:17">
      <c r="A2111" s="37"/>
      <c r="B2111" s="348">
        <v>51</v>
      </c>
      <c r="C2111" s="349" t="s">
        <v>3282</v>
      </c>
      <c r="D2111" s="349"/>
      <c r="E2111" s="349"/>
      <c r="F2111" s="350"/>
      <c r="G2111" s="350"/>
      <c r="H2111" s="216"/>
      <c r="I2111" s="350" t="s">
        <v>41</v>
      </c>
      <c r="J2111" s="351"/>
      <c r="K2111" s="226"/>
      <c r="L2111" s="226"/>
      <c r="M2111" s="226"/>
      <c r="N2111" s="226"/>
      <c r="O2111" s="226"/>
      <c r="P2111" s="226"/>
      <c r="Q2111" s="226"/>
    </row>
    <row r="2112" s="18" customFormat="1" ht="12.75" spans="1:17">
      <c r="A2112" s="37"/>
      <c r="B2112" s="348">
        <v>5101</v>
      </c>
      <c r="C2112" s="349" t="s">
        <v>3283</v>
      </c>
      <c r="D2112" s="349"/>
      <c r="E2112" s="349"/>
      <c r="F2112" s="350"/>
      <c r="G2112" s="350"/>
      <c r="H2112" s="216"/>
      <c r="I2112" s="350" t="s">
        <v>41</v>
      </c>
      <c r="J2112" s="351"/>
      <c r="K2112" s="226"/>
      <c r="L2112" s="226"/>
      <c r="M2112" s="226"/>
      <c r="N2112" s="226"/>
      <c r="O2112" s="226"/>
      <c r="P2112" s="226"/>
      <c r="Q2112" s="226"/>
    </row>
    <row r="2113" s="18" customFormat="1" ht="12.75" spans="1:17">
      <c r="A2113" s="37" t="s">
        <v>3284</v>
      </c>
      <c r="B2113" s="348">
        <v>510100001</v>
      </c>
      <c r="C2113" s="349" t="s">
        <v>3283</v>
      </c>
      <c r="D2113" s="349"/>
      <c r="E2113" s="349"/>
      <c r="F2113" s="350" t="s">
        <v>3285</v>
      </c>
      <c r="G2113" s="350">
        <v>220</v>
      </c>
      <c r="H2113" s="216"/>
      <c r="I2113" s="350" t="s">
        <v>34</v>
      </c>
      <c r="J2113" s="351"/>
      <c r="K2113" s="226"/>
      <c r="L2113" s="226"/>
      <c r="M2113" s="226"/>
      <c r="N2113" s="226"/>
      <c r="O2113" s="226"/>
      <c r="P2113" s="226"/>
      <c r="Q2113" s="226"/>
    </row>
    <row r="2114" s="18" customFormat="1" ht="12.75" spans="1:17">
      <c r="A2114" s="37"/>
      <c r="B2114" s="348">
        <v>5102</v>
      </c>
      <c r="C2114" s="349" t="s">
        <v>3286</v>
      </c>
      <c r="D2114" s="349"/>
      <c r="E2114" s="349"/>
      <c r="F2114" s="350"/>
      <c r="G2114" s="350"/>
      <c r="H2114" s="216"/>
      <c r="I2114" s="350" t="s">
        <v>41</v>
      </c>
      <c r="J2114" s="351"/>
      <c r="K2114" s="226"/>
      <c r="L2114" s="226"/>
      <c r="M2114" s="226"/>
      <c r="N2114" s="226"/>
      <c r="O2114" s="226"/>
      <c r="P2114" s="226"/>
      <c r="Q2114" s="226"/>
    </row>
    <row r="2115" s="18" customFormat="1" ht="12.75" spans="1:17">
      <c r="A2115" s="37" t="s">
        <v>3284</v>
      </c>
      <c r="B2115" s="348">
        <v>510200001</v>
      </c>
      <c r="C2115" s="349" t="s">
        <v>3286</v>
      </c>
      <c r="D2115" s="349"/>
      <c r="E2115" s="349"/>
      <c r="F2115" s="350" t="s">
        <v>3287</v>
      </c>
      <c r="G2115" s="350">
        <v>200</v>
      </c>
      <c r="H2115" s="216"/>
      <c r="I2115" s="350" t="s">
        <v>34</v>
      </c>
      <c r="J2115" s="351"/>
      <c r="K2115" s="226"/>
      <c r="L2115" s="226"/>
      <c r="M2115" s="226"/>
      <c r="N2115" s="226"/>
      <c r="O2115" s="226"/>
      <c r="P2115" s="226"/>
      <c r="Q2115" s="226"/>
    </row>
    <row r="2116" s="18" customFormat="1" ht="12.75" spans="1:17">
      <c r="A2116" s="37"/>
      <c r="B2116" s="348">
        <v>52</v>
      </c>
      <c r="C2116" s="349" t="s">
        <v>3288</v>
      </c>
      <c r="D2116" s="349"/>
      <c r="E2116" s="349"/>
      <c r="F2116" s="350"/>
      <c r="G2116" s="350"/>
      <c r="H2116" s="216"/>
      <c r="I2116" s="350" t="s">
        <v>41</v>
      </c>
      <c r="J2116" s="351"/>
      <c r="K2116" s="226"/>
      <c r="L2116" s="226"/>
      <c r="M2116" s="226"/>
      <c r="N2116" s="226"/>
      <c r="O2116" s="226"/>
      <c r="P2116" s="226"/>
      <c r="Q2116" s="226"/>
    </row>
    <row r="2117" s="18" customFormat="1" ht="12.75" spans="1:17">
      <c r="A2117" s="37"/>
      <c r="B2117" s="348">
        <v>5201</v>
      </c>
      <c r="C2117" s="349" t="s">
        <v>3289</v>
      </c>
      <c r="D2117" s="349"/>
      <c r="E2117" s="349"/>
      <c r="F2117" s="350"/>
      <c r="G2117" s="350"/>
      <c r="H2117" s="216"/>
      <c r="I2117" s="350" t="s">
        <v>41</v>
      </c>
      <c r="J2117" s="351"/>
      <c r="K2117" s="226"/>
      <c r="L2117" s="226"/>
      <c r="M2117" s="226"/>
      <c r="N2117" s="226"/>
      <c r="O2117" s="226"/>
      <c r="P2117" s="226"/>
      <c r="Q2117" s="226"/>
    </row>
    <row r="2118" s="18" customFormat="1" ht="12.75" spans="1:17">
      <c r="A2118" s="37" t="s">
        <v>3284</v>
      </c>
      <c r="B2118" s="348">
        <v>520100001</v>
      </c>
      <c r="C2118" s="349" t="s">
        <v>3290</v>
      </c>
      <c r="D2118" s="349" t="s">
        <v>3291</v>
      </c>
      <c r="E2118" s="349"/>
      <c r="F2118" s="350" t="s">
        <v>3292</v>
      </c>
      <c r="G2118" s="350">
        <v>210</v>
      </c>
      <c r="H2118" s="216"/>
      <c r="I2118" s="350" t="s">
        <v>34</v>
      </c>
      <c r="J2118" s="351"/>
      <c r="K2118" s="226"/>
      <c r="L2118" s="226"/>
      <c r="M2118" s="226"/>
      <c r="N2118" s="226"/>
      <c r="O2118" s="226"/>
      <c r="P2118" s="226"/>
      <c r="Q2118" s="226"/>
    </row>
    <row r="2119" s="18" customFormat="1" ht="12.75" spans="1:17">
      <c r="A2119" s="37" t="s">
        <v>3284</v>
      </c>
      <c r="B2119" s="348">
        <v>520100002</v>
      </c>
      <c r="C2119" s="349" t="s">
        <v>3293</v>
      </c>
      <c r="D2119" s="349"/>
      <c r="E2119" s="349"/>
      <c r="F2119" s="350" t="s">
        <v>3292</v>
      </c>
      <c r="G2119" s="350">
        <v>210</v>
      </c>
      <c r="H2119" s="216"/>
      <c r="I2119" s="350" t="s">
        <v>34</v>
      </c>
      <c r="J2119" s="351"/>
      <c r="K2119" s="226"/>
      <c r="L2119" s="226"/>
      <c r="M2119" s="226"/>
      <c r="N2119" s="226"/>
      <c r="O2119" s="226"/>
      <c r="P2119" s="226"/>
      <c r="Q2119" s="226"/>
    </row>
    <row r="2120" s="18" customFormat="1" ht="12.75" spans="1:17">
      <c r="A2120" s="37" t="s">
        <v>3284</v>
      </c>
      <c r="B2120" s="348">
        <v>520100003</v>
      </c>
      <c r="C2120" s="349" t="s">
        <v>3294</v>
      </c>
      <c r="D2120" s="349"/>
      <c r="E2120" s="349"/>
      <c r="F2120" s="350" t="s">
        <v>3292</v>
      </c>
      <c r="G2120" s="350">
        <v>260</v>
      </c>
      <c r="H2120" s="216"/>
      <c r="I2120" s="350" t="s">
        <v>34</v>
      </c>
      <c r="J2120" s="351"/>
      <c r="K2120" s="226"/>
      <c r="L2120" s="226"/>
      <c r="M2120" s="226"/>
      <c r="N2120" s="226"/>
      <c r="O2120" s="226"/>
      <c r="P2120" s="226"/>
      <c r="Q2120" s="226"/>
    </row>
    <row r="2121" s="18" customFormat="1" ht="12.75" spans="1:17">
      <c r="A2121" s="37" t="s">
        <v>3284</v>
      </c>
      <c r="B2121" s="348">
        <v>520100004</v>
      </c>
      <c r="C2121" s="349" t="s">
        <v>3295</v>
      </c>
      <c r="D2121" s="349"/>
      <c r="E2121" s="349"/>
      <c r="F2121" s="350" t="s">
        <v>3292</v>
      </c>
      <c r="G2121" s="350">
        <v>880</v>
      </c>
      <c r="H2121" s="216"/>
      <c r="I2121" s="350" t="s">
        <v>34</v>
      </c>
      <c r="J2121" s="351"/>
      <c r="K2121" s="226"/>
      <c r="L2121" s="226"/>
      <c r="M2121" s="226"/>
      <c r="N2121" s="226"/>
      <c r="O2121" s="226"/>
      <c r="P2121" s="226"/>
      <c r="Q2121" s="226"/>
    </row>
    <row r="2122" s="18" customFormat="1" ht="12.75" spans="1:17">
      <c r="A2122" s="37" t="s">
        <v>3284</v>
      </c>
      <c r="B2122" s="348">
        <v>520100005</v>
      </c>
      <c r="C2122" s="349" t="s">
        <v>3296</v>
      </c>
      <c r="D2122" s="349"/>
      <c r="E2122" s="349"/>
      <c r="F2122" s="350" t="s">
        <v>3292</v>
      </c>
      <c r="G2122" s="350">
        <v>400</v>
      </c>
      <c r="H2122" s="216"/>
      <c r="I2122" s="350" t="s">
        <v>34</v>
      </c>
      <c r="J2122" s="351"/>
      <c r="K2122" s="226"/>
      <c r="L2122" s="226"/>
      <c r="M2122" s="226"/>
      <c r="N2122" s="226"/>
      <c r="O2122" s="226"/>
      <c r="P2122" s="226"/>
      <c r="Q2122" s="226"/>
    </row>
    <row r="2123" s="18" customFormat="1" ht="12.75" spans="1:17">
      <c r="A2123" s="37"/>
      <c r="B2123" s="348">
        <v>5202</v>
      </c>
      <c r="C2123" s="349" t="s">
        <v>3297</v>
      </c>
      <c r="D2123" s="349"/>
      <c r="E2123" s="349"/>
      <c r="F2123" s="350"/>
      <c r="G2123" s="350"/>
      <c r="H2123" s="216"/>
      <c r="I2123" s="350" t="s">
        <v>41</v>
      </c>
      <c r="J2123" s="351"/>
      <c r="K2123" s="226"/>
      <c r="L2123" s="226"/>
      <c r="M2123" s="226"/>
      <c r="N2123" s="226"/>
      <c r="O2123" s="226"/>
      <c r="P2123" s="226"/>
      <c r="Q2123" s="226"/>
    </row>
    <row r="2124" s="18" customFormat="1" ht="12.75" spans="1:17">
      <c r="A2124" s="37" t="s">
        <v>3284</v>
      </c>
      <c r="B2124" s="348">
        <v>520200001</v>
      </c>
      <c r="C2124" s="349" t="s">
        <v>3298</v>
      </c>
      <c r="D2124" s="349" t="s">
        <v>3291</v>
      </c>
      <c r="E2124" s="349"/>
      <c r="F2124" s="350" t="s">
        <v>3292</v>
      </c>
      <c r="G2124" s="350">
        <v>100</v>
      </c>
      <c r="H2124" s="216"/>
      <c r="I2124" s="350" t="s">
        <v>34</v>
      </c>
      <c r="J2124" s="351"/>
      <c r="K2124" s="226"/>
      <c r="L2124" s="226"/>
      <c r="M2124" s="226"/>
      <c r="N2124" s="226"/>
      <c r="O2124" s="226"/>
      <c r="P2124" s="226"/>
      <c r="Q2124" s="226"/>
    </row>
    <row r="2125" s="18" customFormat="1" ht="12.75" spans="1:17">
      <c r="A2125" s="37" t="s">
        <v>3284</v>
      </c>
      <c r="B2125" s="348">
        <v>520200002</v>
      </c>
      <c r="C2125" s="349" t="s">
        <v>3299</v>
      </c>
      <c r="D2125" s="349"/>
      <c r="E2125" s="349"/>
      <c r="F2125" s="350" t="s">
        <v>3292</v>
      </c>
      <c r="G2125" s="350">
        <v>260</v>
      </c>
      <c r="H2125" s="216"/>
      <c r="I2125" s="350" t="s">
        <v>34</v>
      </c>
      <c r="J2125" s="351"/>
      <c r="K2125" s="226"/>
      <c r="L2125" s="226"/>
      <c r="M2125" s="226"/>
      <c r="N2125" s="226"/>
      <c r="O2125" s="226"/>
      <c r="P2125" s="226"/>
      <c r="Q2125" s="226"/>
    </row>
    <row r="2126" s="18" customFormat="1" ht="12.75" spans="1:17">
      <c r="A2126" s="37" t="s">
        <v>3284</v>
      </c>
      <c r="B2126" s="348">
        <v>520200003</v>
      </c>
      <c r="C2126" s="349" t="s">
        <v>3300</v>
      </c>
      <c r="D2126" s="349"/>
      <c r="E2126" s="349"/>
      <c r="F2126" s="350" t="s">
        <v>3292</v>
      </c>
      <c r="G2126" s="350">
        <v>260</v>
      </c>
      <c r="H2126" s="216"/>
      <c r="I2126" s="350" t="s">
        <v>34</v>
      </c>
      <c r="J2126" s="351"/>
      <c r="K2126" s="226"/>
      <c r="L2126" s="226"/>
      <c r="M2126" s="226"/>
      <c r="N2126" s="226"/>
      <c r="O2126" s="226"/>
      <c r="P2126" s="226"/>
      <c r="Q2126" s="226"/>
    </row>
    <row r="2127" s="18" customFormat="1" ht="12.75" spans="1:17">
      <c r="A2127" s="37"/>
      <c r="B2127" s="348">
        <v>5203</v>
      </c>
      <c r="C2127" s="349" t="s">
        <v>3301</v>
      </c>
      <c r="D2127" s="349"/>
      <c r="E2127" s="349"/>
      <c r="F2127" s="350"/>
      <c r="G2127" s="350"/>
      <c r="H2127" s="216"/>
      <c r="I2127" s="350" t="s">
        <v>41</v>
      </c>
      <c r="J2127" s="351"/>
      <c r="K2127" s="226"/>
      <c r="L2127" s="226"/>
      <c r="M2127" s="226"/>
      <c r="N2127" s="226"/>
      <c r="O2127" s="226"/>
      <c r="P2127" s="226"/>
      <c r="Q2127" s="226"/>
    </row>
    <row r="2128" s="18" customFormat="1" ht="12.75" spans="1:17">
      <c r="A2128" s="37" t="s">
        <v>3284</v>
      </c>
      <c r="B2128" s="348">
        <v>520300001</v>
      </c>
      <c r="C2128" s="349" t="s">
        <v>3302</v>
      </c>
      <c r="D2128" s="349"/>
      <c r="E2128" s="349"/>
      <c r="F2128" s="350" t="s">
        <v>3287</v>
      </c>
      <c r="G2128" s="350">
        <v>40</v>
      </c>
      <c r="H2128" s="216"/>
      <c r="I2128" s="350" t="s">
        <v>34</v>
      </c>
      <c r="J2128" s="351"/>
      <c r="K2128" s="226"/>
      <c r="L2128" s="226"/>
      <c r="M2128" s="226"/>
      <c r="N2128" s="226"/>
      <c r="O2128" s="226"/>
      <c r="P2128" s="226"/>
      <c r="Q2128" s="226"/>
    </row>
    <row r="2129" s="18" customFormat="1" ht="12.75" spans="1:17">
      <c r="A2129" s="37" t="s">
        <v>3284</v>
      </c>
      <c r="B2129" s="348">
        <v>520300002</v>
      </c>
      <c r="C2129" s="349" t="s">
        <v>3303</v>
      </c>
      <c r="D2129" s="349" t="s">
        <v>3304</v>
      </c>
      <c r="E2129" s="349"/>
      <c r="F2129" s="350" t="s">
        <v>3292</v>
      </c>
      <c r="G2129" s="350">
        <v>150</v>
      </c>
      <c r="H2129" s="216"/>
      <c r="I2129" s="350" t="s">
        <v>34</v>
      </c>
      <c r="J2129" s="351"/>
      <c r="K2129" s="226"/>
      <c r="L2129" s="226"/>
      <c r="M2129" s="226"/>
      <c r="N2129" s="226"/>
      <c r="O2129" s="226"/>
      <c r="P2129" s="226"/>
      <c r="Q2129" s="226"/>
    </row>
    <row r="2130" s="18" customFormat="1" ht="12.75" spans="1:17">
      <c r="A2130" s="37"/>
      <c r="B2130" s="348">
        <v>5204</v>
      </c>
      <c r="C2130" s="349" t="s">
        <v>3305</v>
      </c>
      <c r="D2130" s="349"/>
      <c r="E2130" s="349"/>
      <c r="F2130" s="350"/>
      <c r="G2130" s="350"/>
      <c r="H2130" s="216"/>
      <c r="I2130" s="350" t="s">
        <v>41</v>
      </c>
      <c r="J2130" s="351"/>
      <c r="K2130" s="226"/>
      <c r="L2130" s="226"/>
      <c r="M2130" s="226"/>
      <c r="N2130" s="226"/>
      <c r="O2130" s="226"/>
      <c r="P2130" s="226"/>
      <c r="Q2130" s="226"/>
    </row>
    <row r="2131" s="18" customFormat="1" ht="12.75" spans="1:17">
      <c r="A2131" s="37" t="s">
        <v>3284</v>
      </c>
      <c r="B2131" s="348">
        <v>520400001</v>
      </c>
      <c r="C2131" s="349" t="s">
        <v>3306</v>
      </c>
      <c r="D2131" s="349"/>
      <c r="E2131" s="349"/>
      <c r="F2131" s="350" t="s">
        <v>3287</v>
      </c>
      <c r="G2131" s="350">
        <v>150</v>
      </c>
      <c r="H2131" s="216"/>
      <c r="I2131" s="350" t="s">
        <v>34</v>
      </c>
      <c r="J2131" s="351"/>
      <c r="K2131" s="226"/>
      <c r="L2131" s="226"/>
      <c r="M2131" s="226"/>
      <c r="N2131" s="226"/>
      <c r="O2131" s="226"/>
      <c r="P2131" s="226"/>
      <c r="Q2131" s="226"/>
    </row>
    <row r="2132" s="18" customFormat="1" ht="12.75" spans="1:17">
      <c r="A2132" s="37" t="s">
        <v>3284</v>
      </c>
      <c r="B2132" s="348">
        <v>520400002</v>
      </c>
      <c r="C2132" s="349" t="s">
        <v>3307</v>
      </c>
      <c r="D2132" s="349"/>
      <c r="E2132" s="349"/>
      <c r="F2132" s="350" t="s">
        <v>3287</v>
      </c>
      <c r="G2132" s="350">
        <v>300</v>
      </c>
      <c r="H2132" s="216"/>
      <c r="I2132" s="350" t="s">
        <v>34</v>
      </c>
      <c r="J2132" s="351"/>
      <c r="K2132" s="226"/>
      <c r="L2132" s="226"/>
      <c r="M2132" s="226"/>
      <c r="N2132" s="226"/>
      <c r="O2132" s="226"/>
      <c r="P2132" s="226"/>
      <c r="Q2132" s="226"/>
    </row>
    <row r="2133" s="18" customFormat="1" ht="12.75" spans="1:17">
      <c r="A2133" s="37" t="s">
        <v>3284</v>
      </c>
      <c r="B2133" s="348">
        <v>520400003</v>
      </c>
      <c r="C2133" s="349" t="s">
        <v>3308</v>
      </c>
      <c r="D2133" s="349" t="s">
        <v>3309</v>
      </c>
      <c r="E2133" s="349"/>
      <c r="F2133" s="350" t="s">
        <v>3287</v>
      </c>
      <c r="G2133" s="350">
        <v>500</v>
      </c>
      <c r="H2133" s="216"/>
      <c r="I2133" s="350" t="s">
        <v>34</v>
      </c>
      <c r="J2133" s="351"/>
      <c r="K2133" s="226"/>
      <c r="L2133" s="226"/>
      <c r="M2133" s="226"/>
      <c r="N2133" s="226"/>
      <c r="O2133" s="226"/>
      <c r="P2133" s="226"/>
      <c r="Q2133" s="226"/>
    </row>
    <row r="2134" s="18" customFormat="1" ht="12.75" spans="1:17">
      <c r="A2134" s="37"/>
      <c r="B2134" s="348">
        <v>53</v>
      </c>
      <c r="C2134" s="349" t="s">
        <v>3310</v>
      </c>
      <c r="D2134" s="349"/>
      <c r="E2134" s="349"/>
      <c r="F2134" s="350"/>
      <c r="G2134" s="350"/>
      <c r="H2134" s="216"/>
      <c r="I2134" s="350" t="s">
        <v>41</v>
      </c>
      <c r="J2134" s="351"/>
      <c r="K2134" s="226"/>
      <c r="L2134" s="226"/>
      <c r="M2134" s="226"/>
      <c r="N2134" s="226"/>
      <c r="O2134" s="226"/>
      <c r="P2134" s="226"/>
      <c r="Q2134" s="226"/>
    </row>
    <row r="2135" s="18" customFormat="1" ht="12.75" spans="1:17">
      <c r="A2135" s="37" t="s">
        <v>3284</v>
      </c>
      <c r="B2135" s="348">
        <v>530000001</v>
      </c>
      <c r="C2135" s="349" t="s">
        <v>3311</v>
      </c>
      <c r="D2135" s="349" t="s">
        <v>3312</v>
      </c>
      <c r="E2135" s="349"/>
      <c r="F2135" s="350" t="s">
        <v>3313</v>
      </c>
      <c r="G2135" s="350">
        <v>1400</v>
      </c>
      <c r="H2135" s="216"/>
      <c r="I2135" s="350" t="s">
        <v>34</v>
      </c>
      <c r="J2135" s="351"/>
      <c r="K2135" s="226"/>
      <c r="L2135" s="226"/>
      <c r="M2135" s="226"/>
      <c r="N2135" s="226"/>
      <c r="O2135" s="226"/>
      <c r="P2135" s="226"/>
      <c r="Q2135" s="226"/>
    </row>
    <row r="2136" s="18" customFormat="1" ht="12.75" spans="1:17">
      <c r="A2136" s="37" t="s">
        <v>3284</v>
      </c>
      <c r="B2136" s="348">
        <v>530000002</v>
      </c>
      <c r="C2136" s="349" t="s">
        <v>3314</v>
      </c>
      <c r="D2136" s="349" t="s">
        <v>3312</v>
      </c>
      <c r="E2136" s="349"/>
      <c r="F2136" s="350" t="s">
        <v>3313</v>
      </c>
      <c r="G2136" s="350">
        <v>1400</v>
      </c>
      <c r="H2136" s="216"/>
      <c r="I2136" s="350" t="s">
        <v>34</v>
      </c>
      <c r="J2136" s="351"/>
      <c r="K2136" s="226"/>
      <c r="L2136" s="226"/>
      <c r="M2136" s="226"/>
      <c r="N2136" s="226"/>
      <c r="O2136" s="226"/>
      <c r="P2136" s="226"/>
      <c r="Q2136" s="226"/>
    </row>
    <row r="2137" s="18" customFormat="1" ht="12.75" spans="1:17">
      <c r="A2137" s="37" t="s">
        <v>3284</v>
      </c>
      <c r="B2137" s="348">
        <v>530000003</v>
      </c>
      <c r="C2137" s="349" t="s">
        <v>3315</v>
      </c>
      <c r="D2137" s="349"/>
      <c r="E2137" s="349"/>
      <c r="F2137" s="350" t="s">
        <v>3313</v>
      </c>
      <c r="G2137" s="350">
        <v>1400</v>
      </c>
      <c r="H2137" s="216"/>
      <c r="I2137" s="350" t="s">
        <v>34</v>
      </c>
      <c r="J2137" s="351"/>
      <c r="K2137" s="226"/>
      <c r="L2137" s="226"/>
      <c r="M2137" s="226"/>
      <c r="N2137" s="226"/>
      <c r="O2137" s="226"/>
      <c r="P2137" s="226"/>
      <c r="Q2137" s="226"/>
    </row>
    <row r="2138" s="18" customFormat="1" ht="12.75" spans="1:17">
      <c r="A2138" s="37" t="s">
        <v>3284</v>
      </c>
      <c r="B2138" s="348">
        <v>530000004</v>
      </c>
      <c r="C2138" s="349" t="s">
        <v>3316</v>
      </c>
      <c r="D2138" s="349"/>
      <c r="E2138" s="349"/>
      <c r="F2138" s="350" t="s">
        <v>3313</v>
      </c>
      <c r="G2138" s="350">
        <v>1800</v>
      </c>
      <c r="H2138" s="216"/>
      <c r="I2138" s="350" t="s">
        <v>34</v>
      </c>
      <c r="J2138" s="351"/>
      <c r="K2138" s="226"/>
      <c r="L2138" s="226"/>
      <c r="M2138" s="226"/>
      <c r="N2138" s="226"/>
      <c r="O2138" s="226"/>
      <c r="P2138" s="226"/>
      <c r="Q2138" s="226"/>
    </row>
    <row r="2139" s="18" customFormat="1" ht="12.75" spans="1:17">
      <c r="A2139" s="37" t="s">
        <v>3284</v>
      </c>
      <c r="B2139" s="348">
        <v>530000005</v>
      </c>
      <c r="C2139" s="349" t="s">
        <v>3317</v>
      </c>
      <c r="D2139" s="349"/>
      <c r="E2139" s="349"/>
      <c r="F2139" s="350" t="s">
        <v>3313</v>
      </c>
      <c r="G2139" s="350">
        <v>1400</v>
      </c>
      <c r="H2139" s="216"/>
      <c r="I2139" s="350" t="s">
        <v>34</v>
      </c>
      <c r="J2139" s="351"/>
      <c r="K2139" s="226"/>
      <c r="L2139" s="226"/>
      <c r="M2139" s="226"/>
      <c r="N2139" s="226"/>
      <c r="O2139" s="226"/>
      <c r="P2139" s="226"/>
      <c r="Q2139" s="226"/>
    </row>
    <row r="2140" s="18" customFormat="1" ht="12.75" spans="1:17">
      <c r="A2140" s="37"/>
      <c r="B2140" s="348">
        <v>54</v>
      </c>
      <c r="C2140" s="349" t="s">
        <v>3318</v>
      </c>
      <c r="D2140" s="349"/>
      <c r="E2140" s="349"/>
      <c r="F2140" s="350"/>
      <c r="G2140" s="350"/>
      <c r="H2140" s="216"/>
      <c r="I2140" s="350" t="s">
        <v>41</v>
      </c>
      <c r="J2140" s="351"/>
      <c r="K2140" s="226"/>
      <c r="L2140" s="226"/>
      <c r="M2140" s="226"/>
      <c r="N2140" s="226"/>
      <c r="O2140" s="226"/>
      <c r="P2140" s="226"/>
      <c r="Q2140" s="226"/>
    </row>
    <row r="2141" s="18" customFormat="1" ht="12.75" spans="1:17">
      <c r="A2141" s="37" t="s">
        <v>3284</v>
      </c>
      <c r="B2141" s="348">
        <v>540000001</v>
      </c>
      <c r="C2141" s="349" t="s">
        <v>3319</v>
      </c>
      <c r="D2141" s="349"/>
      <c r="E2141" s="349"/>
      <c r="F2141" s="350" t="s">
        <v>3313</v>
      </c>
      <c r="G2141" s="350">
        <v>1500</v>
      </c>
      <c r="H2141" s="216"/>
      <c r="I2141" s="350" t="s">
        <v>34</v>
      </c>
      <c r="J2141" s="351"/>
      <c r="K2141" s="226"/>
      <c r="L2141" s="226"/>
      <c r="M2141" s="226"/>
      <c r="N2141" s="226"/>
      <c r="O2141" s="226"/>
      <c r="P2141" s="226"/>
      <c r="Q2141" s="226"/>
    </row>
    <row r="2142" s="18" customFormat="1" ht="12.75" spans="1:17">
      <c r="A2142" s="37" t="s">
        <v>3284</v>
      </c>
      <c r="B2142" s="348">
        <v>540000003</v>
      </c>
      <c r="C2142" s="349" t="s">
        <v>3320</v>
      </c>
      <c r="D2142" s="349"/>
      <c r="E2142" s="349"/>
      <c r="F2142" s="350" t="s">
        <v>3313</v>
      </c>
      <c r="G2142" s="350">
        <v>1500</v>
      </c>
      <c r="H2142" s="216"/>
      <c r="I2142" s="350" t="s">
        <v>34</v>
      </c>
      <c r="J2142" s="351"/>
      <c r="K2142" s="226"/>
      <c r="L2142" s="226"/>
      <c r="M2142" s="226"/>
      <c r="N2142" s="226"/>
      <c r="O2142" s="226"/>
      <c r="P2142" s="226"/>
      <c r="Q2142" s="226"/>
    </row>
    <row r="2143" s="18" customFormat="1" ht="36" spans="1:17">
      <c r="A2143" s="37" t="s">
        <v>3284</v>
      </c>
      <c r="B2143" s="348">
        <v>540000004</v>
      </c>
      <c r="C2143" s="349" t="s">
        <v>3321</v>
      </c>
      <c r="D2143" s="349"/>
      <c r="E2143" s="349"/>
      <c r="F2143" s="350" t="s">
        <v>3313</v>
      </c>
      <c r="G2143" s="350">
        <v>1900</v>
      </c>
      <c r="H2143" s="216"/>
      <c r="I2143" s="350" t="s">
        <v>34</v>
      </c>
      <c r="J2143" s="351" t="s">
        <v>404</v>
      </c>
      <c r="K2143" s="226"/>
      <c r="L2143" s="226"/>
      <c r="M2143" s="226"/>
      <c r="N2143" s="226"/>
      <c r="O2143" s="226"/>
      <c r="P2143" s="226"/>
      <c r="Q2143" s="226"/>
    </row>
    <row r="2144" s="18" customFormat="1" ht="12.75" spans="1:17">
      <c r="A2144" s="37"/>
      <c r="B2144" s="348">
        <v>55</v>
      </c>
      <c r="C2144" s="349" t="s">
        <v>3322</v>
      </c>
      <c r="D2144" s="349"/>
      <c r="E2144" s="349"/>
      <c r="F2144" s="350"/>
      <c r="G2144" s="350"/>
      <c r="H2144" s="216"/>
      <c r="I2144" s="350" t="s">
        <v>41</v>
      </c>
      <c r="J2144" s="351"/>
      <c r="K2144" s="226"/>
      <c r="L2144" s="226"/>
      <c r="M2144" s="226"/>
      <c r="N2144" s="226"/>
      <c r="O2144" s="226"/>
      <c r="P2144" s="226"/>
      <c r="Q2144" s="226"/>
    </row>
    <row r="2145" s="18" customFormat="1" ht="12.75" spans="1:17">
      <c r="A2145" s="37" t="s">
        <v>51</v>
      </c>
      <c r="B2145" s="348">
        <v>550000001</v>
      </c>
      <c r="C2145" s="349" t="s">
        <v>3323</v>
      </c>
      <c r="D2145" s="349"/>
      <c r="E2145" s="349"/>
      <c r="F2145" s="350" t="s">
        <v>83</v>
      </c>
      <c r="G2145" s="350">
        <v>20</v>
      </c>
      <c r="H2145" s="216"/>
      <c r="I2145" s="350" t="s">
        <v>34</v>
      </c>
      <c r="J2145" s="351"/>
      <c r="K2145" s="226"/>
      <c r="L2145" s="226"/>
      <c r="M2145" s="226"/>
      <c r="N2145" s="226"/>
      <c r="O2145" s="226"/>
      <c r="P2145" s="226"/>
      <c r="Q2145" s="226"/>
    </row>
    <row r="2146" s="18" customFormat="1" ht="12.75" spans="1:17">
      <c r="A2146" s="37" t="s">
        <v>51</v>
      </c>
      <c r="B2146" s="348">
        <v>550000002</v>
      </c>
      <c r="C2146" s="349" t="s">
        <v>3324</v>
      </c>
      <c r="D2146" s="349"/>
      <c r="E2146" s="349"/>
      <c r="F2146" s="350" t="s">
        <v>83</v>
      </c>
      <c r="G2146" s="350">
        <v>50</v>
      </c>
      <c r="H2146" s="216" t="s">
        <v>3325</v>
      </c>
      <c r="I2146" s="350" t="s">
        <v>34</v>
      </c>
      <c r="J2146" s="351"/>
      <c r="K2146" s="226"/>
      <c r="L2146" s="226"/>
      <c r="M2146" s="226"/>
      <c r="N2146" s="226"/>
      <c r="O2146" s="226"/>
      <c r="P2146" s="226"/>
      <c r="Q2146" s="226"/>
    </row>
    <row r="2147" s="18" customFormat="1" ht="12.75" spans="1:17">
      <c r="A2147" s="37" t="s">
        <v>51</v>
      </c>
      <c r="B2147" s="348">
        <v>550000003</v>
      </c>
      <c r="C2147" s="349" t="s">
        <v>3326</v>
      </c>
      <c r="D2147" s="349"/>
      <c r="E2147" s="349"/>
      <c r="F2147" s="350" t="s">
        <v>3287</v>
      </c>
      <c r="G2147" s="350">
        <v>40</v>
      </c>
      <c r="H2147" s="216" t="s">
        <v>3325</v>
      </c>
      <c r="I2147" s="350" t="s">
        <v>34</v>
      </c>
      <c r="J2147" s="351"/>
      <c r="K2147" s="226"/>
      <c r="L2147" s="226"/>
      <c r="M2147" s="226"/>
      <c r="N2147" s="226"/>
      <c r="O2147" s="226"/>
      <c r="P2147" s="226"/>
      <c r="Q2147" s="226"/>
    </row>
    <row r="2148" s="18" customFormat="1" ht="12.75" spans="1:17">
      <c r="A2148" s="37" t="s">
        <v>51</v>
      </c>
      <c r="B2148" s="348">
        <v>550000004</v>
      </c>
      <c r="C2148" s="349" t="s">
        <v>3327</v>
      </c>
      <c r="D2148" s="349" t="s">
        <v>3328</v>
      </c>
      <c r="E2148" s="349"/>
      <c r="F2148" s="350" t="s">
        <v>49</v>
      </c>
      <c r="G2148" s="350">
        <v>40</v>
      </c>
      <c r="H2148" s="216"/>
      <c r="I2148" s="350" t="s">
        <v>24</v>
      </c>
      <c r="J2148" s="351"/>
      <c r="K2148" s="226"/>
      <c r="L2148" s="226"/>
      <c r="M2148" s="226"/>
      <c r="N2148" s="226"/>
      <c r="O2148" s="226"/>
      <c r="P2148" s="226"/>
      <c r="Q2148" s="226"/>
    </row>
    <row r="2149" s="18" customFormat="1" ht="12.75" spans="1:17">
      <c r="A2149" s="37" t="s">
        <v>51</v>
      </c>
      <c r="B2149" s="348">
        <v>550000005</v>
      </c>
      <c r="C2149" s="349" t="s">
        <v>3329</v>
      </c>
      <c r="D2149" s="349"/>
      <c r="E2149" s="349"/>
      <c r="F2149" s="350" t="s">
        <v>3330</v>
      </c>
      <c r="G2149" s="350">
        <v>2</v>
      </c>
      <c r="H2149" s="216"/>
      <c r="I2149" s="350" t="s">
        <v>24</v>
      </c>
      <c r="J2149" s="351"/>
      <c r="K2149" s="226"/>
      <c r="L2149" s="226"/>
      <c r="M2149" s="226"/>
      <c r="N2149" s="226"/>
      <c r="O2149" s="226"/>
      <c r="P2149" s="226"/>
      <c r="Q2149" s="226"/>
    </row>
    <row r="2150" s="18" customFormat="1" ht="12.75" spans="1:17">
      <c r="A2150" s="37" t="s">
        <v>226</v>
      </c>
      <c r="B2150" s="348">
        <v>550000006</v>
      </c>
      <c r="C2150" s="349" t="s">
        <v>3331</v>
      </c>
      <c r="D2150" s="349" t="s">
        <v>3332</v>
      </c>
      <c r="E2150" s="349"/>
      <c r="F2150" s="350" t="s">
        <v>49</v>
      </c>
      <c r="G2150" s="350">
        <v>20</v>
      </c>
      <c r="H2150" s="216"/>
      <c r="I2150" s="350" t="s">
        <v>24</v>
      </c>
      <c r="J2150" s="351"/>
      <c r="K2150" s="226"/>
      <c r="L2150" s="226"/>
      <c r="M2150" s="226"/>
      <c r="N2150" s="226"/>
      <c r="O2150" s="226"/>
      <c r="P2150" s="226"/>
      <c r="Q2150" s="226"/>
    </row>
    <row r="2151" s="18" customFormat="1" ht="12.75" spans="1:17">
      <c r="A2151" s="37" t="s">
        <v>226</v>
      </c>
      <c r="B2151" s="348">
        <v>550000007</v>
      </c>
      <c r="C2151" s="349" t="s">
        <v>3333</v>
      </c>
      <c r="D2151" s="349"/>
      <c r="E2151" s="349"/>
      <c r="F2151" s="350" t="s">
        <v>49</v>
      </c>
      <c r="G2151" s="350">
        <v>60</v>
      </c>
      <c r="H2151" s="216"/>
      <c r="I2151" s="350" t="s">
        <v>24</v>
      </c>
      <c r="J2151" s="351"/>
      <c r="K2151" s="226"/>
      <c r="L2151" s="226"/>
      <c r="M2151" s="226"/>
      <c r="N2151" s="226"/>
      <c r="O2151" s="226"/>
      <c r="P2151" s="226"/>
      <c r="Q2151" s="226"/>
    </row>
    <row r="2152" s="18" customFormat="1" ht="24" spans="1:17">
      <c r="A2152" s="37" t="s">
        <v>226</v>
      </c>
      <c r="B2152" s="348">
        <v>550000008</v>
      </c>
      <c r="C2152" s="349" t="s">
        <v>3334</v>
      </c>
      <c r="D2152" s="349" t="s">
        <v>3335</v>
      </c>
      <c r="E2152" s="349"/>
      <c r="F2152" s="350" t="s">
        <v>2045</v>
      </c>
      <c r="G2152" s="350">
        <v>1100</v>
      </c>
      <c r="H2152" s="216"/>
      <c r="I2152" s="350" t="s">
        <v>24</v>
      </c>
      <c r="J2152" s="351"/>
      <c r="K2152" s="226"/>
      <c r="L2152" s="226"/>
      <c r="M2152" s="226"/>
      <c r="N2152" s="226"/>
      <c r="O2152" s="226"/>
      <c r="P2152" s="226"/>
      <c r="Q2152" s="226"/>
    </row>
    <row r="2153" s="18" customFormat="1" ht="12.75" spans="1:17">
      <c r="A2153" s="37" t="s">
        <v>226</v>
      </c>
      <c r="B2153" s="348">
        <v>550000009</v>
      </c>
      <c r="C2153" s="349" t="s">
        <v>3336</v>
      </c>
      <c r="D2153" s="349" t="s">
        <v>3337</v>
      </c>
      <c r="E2153" s="349"/>
      <c r="F2153" s="350" t="s">
        <v>3338</v>
      </c>
      <c r="G2153" s="350">
        <v>500</v>
      </c>
      <c r="H2153" s="216"/>
      <c r="I2153" s="350" t="s">
        <v>24</v>
      </c>
      <c r="J2153" s="351"/>
      <c r="K2153" s="226"/>
      <c r="L2153" s="226"/>
      <c r="M2153" s="226"/>
      <c r="N2153" s="226"/>
      <c r="O2153" s="226"/>
      <c r="P2153" s="226"/>
      <c r="Q2153" s="226"/>
    </row>
    <row r="2154" s="18" customFormat="1" ht="12.75" spans="1:17">
      <c r="A2154" s="37" t="s">
        <v>226</v>
      </c>
      <c r="B2154" s="348">
        <v>550000010</v>
      </c>
      <c r="C2154" s="349" t="s">
        <v>3339</v>
      </c>
      <c r="D2154" s="349"/>
      <c r="E2154" s="349"/>
      <c r="F2154" s="350" t="s">
        <v>49</v>
      </c>
      <c r="G2154" s="350">
        <v>110</v>
      </c>
      <c r="H2154" s="216" t="s">
        <v>3340</v>
      </c>
      <c r="I2154" s="350" t="s">
        <v>24</v>
      </c>
      <c r="J2154" s="351"/>
      <c r="K2154" s="226"/>
      <c r="L2154" s="226"/>
      <c r="M2154" s="226"/>
      <c r="N2154" s="226"/>
      <c r="O2154" s="226"/>
      <c r="P2154" s="226"/>
      <c r="Q2154" s="226"/>
    </row>
    <row r="2155" s="332" customFormat="1" ht="24" spans="1:17">
      <c r="A2155" s="37"/>
      <c r="B2155" s="395"/>
      <c r="C2155" s="348" t="s">
        <v>3341</v>
      </c>
      <c r="D2155" s="349"/>
      <c r="E2155" s="349"/>
      <c r="F2155" s="350"/>
      <c r="G2155" s="350"/>
      <c r="H2155" s="216"/>
      <c r="I2155" s="350" t="s">
        <v>41</v>
      </c>
      <c r="J2155" s="351"/>
      <c r="K2155" s="226"/>
      <c r="L2155" s="226"/>
      <c r="M2155" s="226"/>
      <c r="N2155" s="226"/>
      <c r="O2155" s="226"/>
      <c r="P2155" s="226"/>
      <c r="Q2155" s="226"/>
    </row>
    <row r="2156" s="332" customFormat="1" ht="12.75" spans="1:17">
      <c r="A2156" s="37"/>
      <c r="B2156" s="348" t="s">
        <v>3342</v>
      </c>
      <c r="C2156" s="349" t="s">
        <v>3343</v>
      </c>
      <c r="D2156" s="349"/>
      <c r="E2156" s="349"/>
      <c r="F2156" s="350" t="s">
        <v>49</v>
      </c>
      <c r="G2156" s="350"/>
      <c r="H2156" s="216" t="s">
        <v>3344</v>
      </c>
      <c r="I2156" s="350" t="s">
        <v>41</v>
      </c>
      <c r="J2156" s="351"/>
      <c r="K2156" s="226"/>
      <c r="L2156" s="226"/>
      <c r="M2156" s="226"/>
      <c r="N2156" s="226"/>
      <c r="O2156" s="226"/>
      <c r="P2156" s="226"/>
      <c r="Q2156" s="226"/>
    </row>
    <row r="2157" s="332" customFormat="1" ht="12.75" spans="1:17">
      <c r="A2157" s="37"/>
      <c r="B2157" s="348" t="s">
        <v>3345</v>
      </c>
      <c r="C2157" s="349" t="s">
        <v>3346</v>
      </c>
      <c r="D2157" s="349"/>
      <c r="E2157" s="349"/>
      <c r="F2157" s="350"/>
      <c r="G2157" s="350"/>
      <c r="H2157" s="216" t="s">
        <v>3347</v>
      </c>
      <c r="I2157" s="350" t="s">
        <v>41</v>
      </c>
      <c r="J2157" s="351"/>
      <c r="K2157" s="226"/>
      <c r="L2157" s="226"/>
      <c r="M2157" s="226"/>
      <c r="N2157" s="226"/>
      <c r="O2157" s="226"/>
      <c r="P2157" s="226"/>
      <c r="Q2157" s="226"/>
    </row>
    <row r="2158" s="332" customFormat="1" ht="12.75" spans="1:17">
      <c r="A2158" s="37"/>
      <c r="B2158" s="348" t="s">
        <v>3348</v>
      </c>
      <c r="C2158" s="349" t="s">
        <v>3349</v>
      </c>
      <c r="D2158" s="349"/>
      <c r="E2158" s="349"/>
      <c r="F2158" s="350"/>
      <c r="G2158" s="350"/>
      <c r="H2158" s="216" t="s">
        <v>3350</v>
      </c>
      <c r="I2158" s="350" t="s">
        <v>41</v>
      </c>
      <c r="J2158" s="351"/>
      <c r="K2158" s="226"/>
      <c r="L2158" s="226"/>
      <c r="M2158" s="226"/>
      <c r="N2158" s="226"/>
      <c r="O2158" s="226"/>
      <c r="P2158" s="226"/>
      <c r="Q2158" s="226"/>
    </row>
    <row r="2159" s="332" customFormat="1" ht="12.75" spans="1:17">
      <c r="A2159" s="37"/>
      <c r="B2159" s="348" t="s">
        <v>3351</v>
      </c>
      <c r="C2159" s="349" t="s">
        <v>3352</v>
      </c>
      <c r="D2159" s="349"/>
      <c r="E2159" s="349"/>
      <c r="F2159" s="350"/>
      <c r="G2159" s="350"/>
      <c r="H2159" s="216" t="s">
        <v>3353</v>
      </c>
      <c r="I2159" s="350" t="s">
        <v>41</v>
      </c>
      <c r="J2159" s="351"/>
      <c r="K2159" s="226"/>
      <c r="L2159" s="226"/>
      <c r="M2159" s="226"/>
      <c r="N2159" s="226"/>
      <c r="O2159" s="226"/>
      <c r="P2159" s="226"/>
      <c r="Q2159" s="226"/>
    </row>
    <row r="2160" s="332" customFormat="1" ht="12.75" spans="1:17">
      <c r="A2160" s="37"/>
      <c r="B2160" s="348" t="s">
        <v>3354</v>
      </c>
      <c r="C2160" s="349" t="s">
        <v>3355</v>
      </c>
      <c r="D2160" s="349"/>
      <c r="E2160" s="349"/>
      <c r="F2160" s="350"/>
      <c r="G2160" s="350"/>
      <c r="H2160" s="216" t="s">
        <v>3356</v>
      </c>
      <c r="I2160" s="350" t="s">
        <v>41</v>
      </c>
      <c r="J2160" s="351"/>
      <c r="K2160" s="226"/>
      <c r="L2160" s="226"/>
      <c r="M2160" s="226"/>
      <c r="N2160" s="226"/>
      <c r="O2160" s="226"/>
      <c r="P2160" s="226"/>
      <c r="Q2160" s="226"/>
    </row>
    <row r="2161" s="332" customFormat="1" ht="12.75" spans="1:17">
      <c r="A2161" s="37"/>
      <c r="B2161" s="348" t="s">
        <v>3357</v>
      </c>
      <c r="C2161" s="349" t="s">
        <v>3358</v>
      </c>
      <c r="D2161" s="349"/>
      <c r="E2161" s="349"/>
      <c r="F2161" s="350"/>
      <c r="G2161" s="350"/>
      <c r="H2161" s="216" t="s">
        <v>3359</v>
      </c>
      <c r="I2161" s="350" t="s">
        <v>41</v>
      </c>
      <c r="J2161" s="351"/>
      <c r="K2161" s="226"/>
      <c r="L2161" s="226"/>
      <c r="M2161" s="226"/>
      <c r="N2161" s="226"/>
      <c r="O2161" s="226"/>
      <c r="P2161" s="226"/>
      <c r="Q2161" s="226"/>
    </row>
    <row r="2162" s="332" customFormat="1" ht="12.75" spans="1:17">
      <c r="A2162" s="37"/>
      <c r="B2162" s="348" t="s">
        <v>3360</v>
      </c>
      <c r="C2162" s="349" t="s">
        <v>3361</v>
      </c>
      <c r="D2162" s="349" t="s">
        <v>3362</v>
      </c>
      <c r="E2162" s="349"/>
      <c r="F2162" s="350" t="s">
        <v>215</v>
      </c>
      <c r="G2162" s="350"/>
      <c r="H2162" s="216" t="s">
        <v>3363</v>
      </c>
      <c r="I2162" s="350" t="s">
        <v>41</v>
      </c>
      <c r="J2162" s="351"/>
      <c r="K2162" s="226"/>
      <c r="L2162" s="226"/>
      <c r="M2162" s="226"/>
      <c r="N2162" s="226"/>
      <c r="O2162" s="226"/>
      <c r="P2162" s="226"/>
      <c r="Q2162" s="226"/>
    </row>
    <row r="2163" s="332" customFormat="1" ht="132" spans="1:17">
      <c r="A2163" s="37"/>
      <c r="B2163" s="348" t="s">
        <v>3364</v>
      </c>
      <c r="C2163" s="349" t="s">
        <v>3365</v>
      </c>
      <c r="D2163" s="349" t="s">
        <v>3366</v>
      </c>
      <c r="E2163" s="349"/>
      <c r="F2163" s="350" t="s">
        <v>49</v>
      </c>
      <c r="G2163" s="350">
        <v>120</v>
      </c>
      <c r="H2163" s="216" t="s">
        <v>3367</v>
      </c>
      <c r="I2163" s="350" t="s">
        <v>41</v>
      </c>
      <c r="J2163" s="351"/>
      <c r="K2163" s="226"/>
      <c r="L2163" s="226"/>
      <c r="M2163" s="226"/>
      <c r="N2163" s="226"/>
      <c r="O2163" s="226"/>
      <c r="P2163" s="226"/>
      <c r="Q2163" s="226"/>
    </row>
    <row r="2164" s="332" customFormat="1" ht="12.75" spans="1:17">
      <c r="A2164" s="37"/>
      <c r="B2164" s="348" t="s">
        <v>3368</v>
      </c>
      <c r="C2164" s="349" t="s">
        <v>3369</v>
      </c>
      <c r="D2164" s="349"/>
      <c r="E2164" s="349"/>
      <c r="F2164" s="350" t="s">
        <v>49</v>
      </c>
      <c r="G2164" s="350"/>
      <c r="H2164" s="216" t="s">
        <v>3370</v>
      </c>
      <c r="I2164" s="350" t="s">
        <v>41</v>
      </c>
      <c r="J2164" s="351"/>
      <c r="K2164" s="226"/>
      <c r="L2164" s="226"/>
      <c r="M2164" s="226"/>
      <c r="N2164" s="226"/>
      <c r="O2164" s="226"/>
      <c r="P2164" s="226"/>
      <c r="Q2164" s="226"/>
    </row>
    <row r="2165" s="332" customFormat="1" ht="108" spans="1:17">
      <c r="A2165" s="37"/>
      <c r="B2165" s="348" t="s">
        <v>3371</v>
      </c>
      <c r="C2165" s="349" t="s">
        <v>3372</v>
      </c>
      <c r="D2165" s="349" t="s">
        <v>3373</v>
      </c>
      <c r="E2165" s="349"/>
      <c r="F2165" s="350" t="s">
        <v>3374</v>
      </c>
      <c r="G2165" s="350"/>
      <c r="H2165" s="216" t="s">
        <v>3375</v>
      </c>
      <c r="I2165" s="350" t="s">
        <v>41</v>
      </c>
      <c r="J2165" s="351"/>
      <c r="K2165" s="226"/>
      <c r="L2165" s="226"/>
      <c r="M2165" s="226"/>
      <c r="N2165" s="226"/>
      <c r="O2165" s="226"/>
      <c r="P2165" s="226"/>
      <c r="Q2165" s="226"/>
    </row>
    <row r="2166" s="332" customFormat="1" ht="12.75" spans="1:17">
      <c r="A2166" s="37"/>
      <c r="B2166" s="348"/>
      <c r="C2166" s="349" t="s">
        <v>3376</v>
      </c>
      <c r="D2166" s="349"/>
      <c r="E2166" s="349"/>
      <c r="F2166" s="350"/>
      <c r="G2166" s="350"/>
      <c r="H2166" s="216"/>
      <c r="I2166" s="350" t="s">
        <v>41</v>
      </c>
      <c r="J2166" s="351"/>
      <c r="K2166" s="226"/>
      <c r="L2166" s="226"/>
      <c r="M2166" s="226"/>
      <c r="N2166" s="226"/>
      <c r="O2166" s="226"/>
      <c r="P2166" s="226"/>
      <c r="Q2166" s="226"/>
    </row>
    <row r="2167" s="332" customFormat="1" ht="24" spans="1:17">
      <c r="A2167" s="37" t="s">
        <v>51</v>
      </c>
      <c r="B2167" s="348" t="s">
        <v>3377</v>
      </c>
      <c r="C2167" s="349" t="s">
        <v>3378</v>
      </c>
      <c r="D2167" s="349"/>
      <c r="E2167" s="349"/>
      <c r="F2167" s="350" t="s">
        <v>1742</v>
      </c>
      <c r="G2167" s="350">
        <v>100</v>
      </c>
      <c r="H2167" s="216"/>
      <c r="I2167" s="350"/>
      <c r="J2167" s="351"/>
      <c r="K2167" s="226"/>
      <c r="L2167" s="226"/>
      <c r="M2167" s="226"/>
      <c r="N2167" s="226"/>
      <c r="O2167" s="226"/>
      <c r="P2167" s="226"/>
      <c r="Q2167" s="226"/>
    </row>
    <row r="2168" s="332" customFormat="1" ht="24" spans="1:17">
      <c r="A2168" s="37" t="s">
        <v>51</v>
      </c>
      <c r="B2168" s="348" t="s">
        <v>3379</v>
      </c>
      <c r="C2168" s="349" t="s">
        <v>3380</v>
      </c>
      <c r="D2168" s="349"/>
      <c r="E2168" s="349"/>
      <c r="F2168" s="350" t="s">
        <v>1742</v>
      </c>
      <c r="G2168" s="350">
        <v>200</v>
      </c>
      <c r="H2168" s="216"/>
      <c r="I2168" s="350"/>
      <c r="J2168" s="351"/>
      <c r="K2168" s="226"/>
      <c r="L2168" s="226"/>
      <c r="M2168" s="226"/>
      <c r="N2168" s="226"/>
      <c r="O2168" s="226"/>
      <c r="P2168" s="226"/>
      <c r="Q2168" s="226"/>
    </row>
    <row r="2169" s="332" customFormat="1" ht="12.75" spans="1:17">
      <c r="A2169" s="37" t="s">
        <v>51</v>
      </c>
      <c r="B2169" s="348" t="s">
        <v>3381</v>
      </c>
      <c r="C2169" s="349" t="s">
        <v>3382</v>
      </c>
      <c r="D2169" s="349"/>
      <c r="E2169" s="349"/>
      <c r="F2169" s="350" t="s">
        <v>1742</v>
      </c>
      <c r="G2169" s="350">
        <v>300</v>
      </c>
      <c r="H2169" s="216"/>
      <c r="I2169" s="350"/>
      <c r="J2169" s="351"/>
      <c r="K2169" s="226"/>
      <c r="L2169" s="226"/>
      <c r="M2169" s="226"/>
      <c r="N2169" s="226"/>
      <c r="O2169" s="226"/>
      <c r="P2169" s="226"/>
      <c r="Q2169" s="226"/>
    </row>
    <row r="2170" s="332" customFormat="1" ht="12.75" spans="1:17">
      <c r="A2170" s="37" t="s">
        <v>51</v>
      </c>
      <c r="B2170" s="348" t="s">
        <v>3383</v>
      </c>
      <c r="C2170" s="349" t="s">
        <v>3384</v>
      </c>
      <c r="D2170" s="349"/>
      <c r="E2170" s="349"/>
      <c r="F2170" s="350" t="s">
        <v>1742</v>
      </c>
      <c r="G2170" s="350">
        <v>400</v>
      </c>
      <c r="H2170" s="216"/>
      <c r="I2170" s="350"/>
      <c r="J2170" s="351"/>
      <c r="K2170" s="226"/>
      <c r="L2170" s="226"/>
      <c r="M2170" s="226"/>
      <c r="N2170" s="226"/>
      <c r="O2170" s="226"/>
      <c r="P2170" s="226"/>
      <c r="Q2170" s="226"/>
    </row>
    <row r="2171" s="332" customFormat="1" ht="12.75" spans="1:17">
      <c r="A2171" s="37" t="s">
        <v>51</v>
      </c>
      <c r="B2171" s="348" t="s">
        <v>3385</v>
      </c>
      <c r="C2171" s="349" t="s">
        <v>3386</v>
      </c>
      <c r="D2171" s="349"/>
      <c r="E2171" s="349"/>
      <c r="F2171" s="350" t="s">
        <v>1742</v>
      </c>
      <c r="G2171" s="350">
        <v>400</v>
      </c>
      <c r="H2171" s="216"/>
      <c r="I2171" s="350"/>
      <c r="J2171" s="351"/>
      <c r="K2171" s="226"/>
      <c r="L2171" s="226"/>
      <c r="M2171" s="226"/>
      <c r="N2171" s="226"/>
      <c r="O2171" s="226"/>
      <c r="P2171" s="226"/>
      <c r="Q2171" s="226"/>
    </row>
    <row r="2172" s="332" customFormat="1" ht="24" spans="1:17">
      <c r="A2172" s="37" t="s">
        <v>51</v>
      </c>
      <c r="B2172" s="348" t="s">
        <v>3387</v>
      </c>
      <c r="C2172" s="349" t="s">
        <v>3388</v>
      </c>
      <c r="D2172" s="349"/>
      <c r="E2172" s="349"/>
      <c r="F2172" s="350" t="s">
        <v>1742</v>
      </c>
      <c r="G2172" s="350">
        <v>600</v>
      </c>
      <c r="H2172" s="216"/>
      <c r="I2172" s="350"/>
      <c r="J2172" s="351"/>
      <c r="K2172" s="226"/>
      <c r="L2172" s="226"/>
      <c r="M2172" s="226"/>
      <c r="N2172" s="226"/>
      <c r="O2172" s="226"/>
      <c r="P2172" s="226"/>
      <c r="Q2172" s="226"/>
    </row>
    <row r="2173" s="332" customFormat="1" ht="12.75" spans="1:17">
      <c r="A2173" s="37" t="s">
        <v>51</v>
      </c>
      <c r="B2173" s="348" t="s">
        <v>3389</v>
      </c>
      <c r="C2173" s="349" t="s">
        <v>3390</v>
      </c>
      <c r="D2173" s="349"/>
      <c r="E2173" s="349"/>
      <c r="F2173" s="350" t="s">
        <v>1742</v>
      </c>
      <c r="G2173" s="350">
        <v>2500</v>
      </c>
      <c r="H2173" s="216"/>
      <c r="I2173" s="350"/>
      <c r="J2173" s="351"/>
      <c r="K2173" s="226"/>
      <c r="L2173" s="226"/>
      <c r="M2173" s="226"/>
      <c r="N2173" s="226"/>
      <c r="O2173" s="226"/>
      <c r="P2173" s="226"/>
      <c r="Q2173" s="226"/>
    </row>
    <row r="2174" s="332" customFormat="1" ht="12.75" spans="1:17">
      <c r="A2174" s="37" t="s">
        <v>51</v>
      </c>
      <c r="B2174" s="348" t="s">
        <v>3391</v>
      </c>
      <c r="C2174" s="349" t="s">
        <v>3392</v>
      </c>
      <c r="D2174" s="349"/>
      <c r="E2174" s="349"/>
      <c r="F2174" s="350" t="s">
        <v>1742</v>
      </c>
      <c r="G2174" s="350">
        <v>3200</v>
      </c>
      <c r="H2174" s="216"/>
      <c r="I2174" s="350"/>
      <c r="J2174" s="351"/>
      <c r="K2174" s="226"/>
      <c r="L2174" s="226"/>
      <c r="M2174" s="226"/>
      <c r="N2174" s="226"/>
      <c r="O2174" s="226"/>
      <c r="P2174" s="226"/>
      <c r="Q2174" s="226"/>
    </row>
    <row r="2175" s="332" customFormat="1" ht="12.75" spans="1:17">
      <c r="A2175" s="37" t="s">
        <v>51</v>
      </c>
      <c r="B2175" s="348" t="s">
        <v>3393</v>
      </c>
      <c r="C2175" s="349" t="s">
        <v>3394</v>
      </c>
      <c r="D2175" s="349"/>
      <c r="E2175" s="349"/>
      <c r="F2175" s="350" t="s">
        <v>1742</v>
      </c>
      <c r="G2175" s="350">
        <v>500</v>
      </c>
      <c r="H2175" s="216"/>
      <c r="I2175" s="350"/>
      <c r="J2175" s="351"/>
      <c r="K2175" s="226"/>
      <c r="L2175" s="226"/>
      <c r="M2175" s="226"/>
      <c r="N2175" s="226"/>
      <c r="O2175" s="226"/>
      <c r="P2175" s="226"/>
      <c r="Q2175" s="226"/>
    </row>
    <row r="2176" s="332" customFormat="1" ht="12.75" spans="1:17">
      <c r="A2176" s="37" t="s">
        <v>51</v>
      </c>
      <c r="B2176" s="348" t="s">
        <v>3395</v>
      </c>
      <c r="C2176" s="349" t="s">
        <v>3396</v>
      </c>
      <c r="D2176" s="349"/>
      <c r="E2176" s="349"/>
      <c r="F2176" s="350" t="s">
        <v>1742</v>
      </c>
      <c r="G2176" s="350">
        <v>800</v>
      </c>
      <c r="H2176" s="216"/>
      <c r="I2176" s="350"/>
      <c r="J2176" s="351"/>
      <c r="K2176" s="226"/>
      <c r="L2176" s="226"/>
      <c r="M2176" s="226"/>
      <c r="N2176" s="226"/>
      <c r="O2176" s="226"/>
      <c r="P2176" s="226"/>
      <c r="Q2176" s="226"/>
    </row>
    <row r="2177" s="332" customFormat="1" ht="12.75" spans="1:17">
      <c r="A2177" s="37" t="s">
        <v>51</v>
      </c>
      <c r="B2177" s="348" t="s">
        <v>3397</v>
      </c>
      <c r="C2177" s="349" t="s">
        <v>3398</v>
      </c>
      <c r="D2177" s="349"/>
      <c r="E2177" s="349"/>
      <c r="F2177" s="350" t="s">
        <v>1742</v>
      </c>
      <c r="G2177" s="350">
        <v>500</v>
      </c>
      <c r="H2177" s="216"/>
      <c r="I2177" s="350"/>
      <c r="J2177" s="351"/>
      <c r="K2177" s="226"/>
      <c r="L2177" s="226"/>
      <c r="M2177" s="226"/>
      <c r="N2177" s="226"/>
      <c r="O2177" s="226"/>
      <c r="P2177" s="226"/>
      <c r="Q2177" s="226"/>
    </row>
    <row r="2178" s="332" customFormat="1" ht="12.75" spans="1:17">
      <c r="A2178" s="37" t="s">
        <v>51</v>
      </c>
      <c r="B2178" s="348" t="s">
        <v>3399</v>
      </c>
      <c r="C2178" s="349" t="s">
        <v>3400</v>
      </c>
      <c r="D2178" s="349"/>
      <c r="E2178" s="349"/>
      <c r="F2178" s="350" t="s">
        <v>1742</v>
      </c>
      <c r="G2178" s="350">
        <v>1500</v>
      </c>
      <c r="H2178" s="216"/>
      <c r="I2178" s="350"/>
      <c r="J2178" s="351"/>
      <c r="K2178" s="226"/>
      <c r="L2178" s="226"/>
      <c r="M2178" s="226"/>
      <c r="N2178" s="226"/>
      <c r="O2178" s="226"/>
      <c r="P2178" s="226"/>
      <c r="Q2178" s="226"/>
    </row>
    <row r="2179" s="332" customFormat="1" ht="24" spans="1:17">
      <c r="A2179" s="37" t="s">
        <v>51</v>
      </c>
      <c r="B2179" s="348" t="s">
        <v>3401</v>
      </c>
      <c r="C2179" s="349" t="s">
        <v>3402</v>
      </c>
      <c r="D2179" s="349"/>
      <c r="E2179" s="349"/>
      <c r="F2179" s="350" t="s">
        <v>1742</v>
      </c>
      <c r="G2179" s="350">
        <v>1000</v>
      </c>
      <c r="H2179" s="216"/>
      <c r="I2179" s="350"/>
      <c r="J2179" s="351"/>
      <c r="K2179" s="226"/>
      <c r="L2179" s="226"/>
      <c r="M2179" s="226"/>
      <c r="N2179" s="226"/>
      <c r="O2179" s="226"/>
      <c r="P2179" s="226"/>
      <c r="Q2179" s="226"/>
    </row>
    <row r="2180" s="332" customFormat="1" ht="24" spans="1:17">
      <c r="A2180" s="37" t="s">
        <v>51</v>
      </c>
      <c r="B2180" s="348" t="s">
        <v>3403</v>
      </c>
      <c r="C2180" s="349" t="s">
        <v>3404</v>
      </c>
      <c r="D2180" s="349"/>
      <c r="E2180" s="349"/>
      <c r="F2180" s="350" t="s">
        <v>1742</v>
      </c>
      <c r="G2180" s="350">
        <v>2000</v>
      </c>
      <c r="H2180" s="216"/>
      <c r="I2180" s="350"/>
      <c r="J2180" s="351"/>
      <c r="K2180" s="226"/>
      <c r="L2180" s="226"/>
      <c r="M2180" s="226"/>
      <c r="N2180" s="226"/>
      <c r="O2180" s="226"/>
      <c r="P2180" s="226"/>
      <c r="Q2180" s="226"/>
    </row>
    <row r="2181" s="332" customFormat="1" ht="24" spans="1:17">
      <c r="A2181" s="37" t="s">
        <v>51</v>
      </c>
      <c r="B2181" s="348" t="s">
        <v>3405</v>
      </c>
      <c r="C2181" s="349" t="s">
        <v>3406</v>
      </c>
      <c r="D2181" s="349"/>
      <c r="E2181" s="349"/>
      <c r="F2181" s="350" t="s">
        <v>1742</v>
      </c>
      <c r="G2181" s="350">
        <v>2800</v>
      </c>
      <c r="H2181" s="216"/>
      <c r="I2181" s="350"/>
      <c r="J2181" s="351"/>
      <c r="K2181" s="226"/>
      <c r="L2181" s="226"/>
      <c r="M2181" s="226"/>
      <c r="N2181" s="226"/>
      <c r="O2181" s="226"/>
      <c r="P2181" s="226"/>
      <c r="Q2181" s="226"/>
    </row>
    <row r="2182" s="332" customFormat="1" ht="12.75" spans="1:17">
      <c r="A2182" s="37" t="s">
        <v>51</v>
      </c>
      <c r="B2182" s="348" t="s">
        <v>3407</v>
      </c>
      <c r="C2182" s="349" t="s">
        <v>3408</v>
      </c>
      <c r="D2182" s="349"/>
      <c r="E2182" s="349"/>
      <c r="F2182" s="350" t="s">
        <v>1742</v>
      </c>
      <c r="G2182" s="350">
        <v>3800</v>
      </c>
      <c r="H2182" s="216"/>
      <c r="I2182" s="350"/>
      <c r="J2182" s="351"/>
      <c r="K2182" s="226"/>
      <c r="L2182" s="226"/>
      <c r="M2182" s="226"/>
      <c r="N2182" s="226"/>
      <c r="O2182" s="226"/>
      <c r="P2182" s="226"/>
      <c r="Q2182" s="226"/>
    </row>
    <row r="2183" s="332" customFormat="1" ht="12.75" spans="1:17">
      <c r="A2183" s="37" t="s">
        <v>51</v>
      </c>
      <c r="B2183" s="348" t="s">
        <v>3409</v>
      </c>
      <c r="C2183" s="349" t="s">
        <v>3410</v>
      </c>
      <c r="D2183" s="349"/>
      <c r="E2183" s="349"/>
      <c r="F2183" s="350" t="s">
        <v>1742</v>
      </c>
      <c r="G2183" s="350">
        <v>4200</v>
      </c>
      <c r="H2183" s="216"/>
      <c r="I2183" s="350"/>
      <c r="J2183" s="351"/>
      <c r="K2183" s="226"/>
      <c r="L2183" s="226"/>
      <c r="M2183" s="226"/>
      <c r="N2183" s="226"/>
      <c r="O2183" s="226"/>
      <c r="P2183" s="226"/>
      <c r="Q2183" s="226"/>
    </row>
    <row r="2184" s="332" customFormat="1" ht="24" spans="1:17">
      <c r="A2184" s="37" t="s">
        <v>51</v>
      </c>
      <c r="B2184" s="348" t="s">
        <v>3411</v>
      </c>
      <c r="C2184" s="349" t="s">
        <v>3412</v>
      </c>
      <c r="D2184" s="349"/>
      <c r="E2184" s="349"/>
      <c r="F2184" s="350" t="s">
        <v>3413</v>
      </c>
      <c r="G2184" s="350">
        <v>400</v>
      </c>
      <c r="H2184" s="216"/>
      <c r="I2184" s="350"/>
      <c r="J2184" s="351"/>
      <c r="K2184" s="226"/>
      <c r="L2184" s="226"/>
      <c r="M2184" s="226"/>
      <c r="N2184" s="226"/>
      <c r="O2184" s="226"/>
      <c r="P2184" s="226"/>
      <c r="Q2184" s="226"/>
    </row>
    <row r="2185" s="332" customFormat="1" ht="24" spans="1:17">
      <c r="A2185" s="37" t="s">
        <v>51</v>
      </c>
      <c r="B2185" s="348" t="s">
        <v>3414</v>
      </c>
      <c r="C2185" s="349" t="s">
        <v>3415</v>
      </c>
      <c r="D2185" s="349"/>
      <c r="E2185" s="349"/>
      <c r="F2185" s="350" t="s">
        <v>3413</v>
      </c>
      <c r="G2185" s="350">
        <v>800</v>
      </c>
      <c r="H2185" s="216"/>
      <c r="I2185" s="350"/>
      <c r="J2185" s="351"/>
      <c r="K2185" s="226"/>
      <c r="L2185" s="226"/>
      <c r="M2185" s="226"/>
      <c r="N2185" s="226"/>
      <c r="O2185" s="226"/>
      <c r="P2185" s="226"/>
      <c r="Q2185" s="226"/>
    </row>
    <row r="2186" s="332" customFormat="1" ht="24" spans="1:17">
      <c r="A2186" s="37" t="s">
        <v>51</v>
      </c>
      <c r="B2186" s="348" t="s">
        <v>3416</v>
      </c>
      <c r="C2186" s="349" t="s">
        <v>3417</v>
      </c>
      <c r="D2186" s="349"/>
      <c r="E2186" s="349"/>
      <c r="F2186" s="350" t="s">
        <v>3413</v>
      </c>
      <c r="G2186" s="350">
        <v>1300</v>
      </c>
      <c r="H2186" s="216"/>
      <c r="I2186" s="350"/>
      <c r="J2186" s="351"/>
      <c r="K2186" s="226"/>
      <c r="L2186" s="226"/>
      <c r="M2186" s="226"/>
      <c r="N2186" s="226"/>
      <c r="O2186" s="226"/>
      <c r="P2186" s="226"/>
      <c r="Q2186" s="226"/>
    </row>
    <row r="2187" s="332" customFormat="1" ht="24" spans="1:17">
      <c r="A2187" s="37" t="s">
        <v>51</v>
      </c>
      <c r="B2187" s="348" t="s">
        <v>3418</v>
      </c>
      <c r="C2187" s="349" t="s">
        <v>3419</v>
      </c>
      <c r="D2187" s="349"/>
      <c r="E2187" s="349"/>
      <c r="F2187" s="350" t="s">
        <v>3413</v>
      </c>
      <c r="G2187" s="350">
        <v>1000</v>
      </c>
      <c r="H2187" s="216"/>
      <c r="I2187" s="350"/>
      <c r="J2187" s="351"/>
      <c r="K2187" s="226"/>
      <c r="L2187" s="226"/>
      <c r="M2187" s="226"/>
      <c r="N2187" s="226"/>
      <c r="O2187" s="226"/>
      <c r="P2187" s="226"/>
      <c r="Q2187" s="226"/>
    </row>
    <row r="2188" s="332" customFormat="1" ht="24" spans="1:17">
      <c r="A2188" s="37" t="s">
        <v>51</v>
      </c>
      <c r="B2188" s="348" t="s">
        <v>3420</v>
      </c>
      <c r="C2188" s="349" t="s">
        <v>3421</v>
      </c>
      <c r="D2188" s="349"/>
      <c r="E2188" s="349"/>
      <c r="F2188" s="350" t="s">
        <v>3413</v>
      </c>
      <c r="G2188" s="350">
        <v>1600</v>
      </c>
      <c r="H2188" s="216"/>
      <c r="I2188" s="350"/>
      <c r="J2188" s="351"/>
      <c r="K2188" s="226"/>
      <c r="L2188" s="226"/>
      <c r="M2188" s="226"/>
      <c r="N2188" s="226"/>
      <c r="O2188" s="226"/>
      <c r="P2188" s="226"/>
      <c r="Q2188" s="226"/>
    </row>
    <row r="2189" s="332" customFormat="1" ht="24" spans="1:17">
      <c r="A2189" s="37" t="s">
        <v>51</v>
      </c>
      <c r="B2189" s="348" t="s">
        <v>3422</v>
      </c>
      <c r="C2189" s="349" t="s">
        <v>3423</v>
      </c>
      <c r="D2189" s="349"/>
      <c r="E2189" s="349"/>
      <c r="F2189" s="350" t="s">
        <v>3413</v>
      </c>
      <c r="G2189" s="350">
        <v>3000</v>
      </c>
      <c r="H2189" s="216"/>
      <c r="I2189" s="350"/>
      <c r="J2189" s="351"/>
      <c r="K2189" s="226"/>
      <c r="L2189" s="226"/>
      <c r="M2189" s="226"/>
      <c r="N2189" s="226"/>
      <c r="O2189" s="226"/>
      <c r="P2189" s="226"/>
      <c r="Q2189" s="226"/>
    </row>
    <row r="2190" s="332" customFormat="1" ht="24" spans="1:17">
      <c r="A2190" s="37" t="s">
        <v>51</v>
      </c>
      <c r="B2190" s="348" t="s">
        <v>3424</v>
      </c>
      <c r="C2190" s="349" t="s">
        <v>3425</v>
      </c>
      <c r="D2190" s="349"/>
      <c r="E2190" s="349"/>
      <c r="F2190" s="350" t="s">
        <v>3413</v>
      </c>
      <c r="G2190" s="350">
        <v>1000</v>
      </c>
      <c r="H2190" s="216"/>
      <c r="I2190" s="350"/>
      <c r="J2190" s="351"/>
      <c r="K2190" s="226"/>
      <c r="L2190" s="226"/>
      <c r="M2190" s="226"/>
      <c r="N2190" s="226"/>
      <c r="O2190" s="226"/>
      <c r="P2190" s="226"/>
      <c r="Q2190" s="226"/>
    </row>
    <row r="2191" s="332" customFormat="1" ht="24" spans="1:17">
      <c r="A2191" s="37" t="s">
        <v>51</v>
      </c>
      <c r="B2191" s="348" t="s">
        <v>3426</v>
      </c>
      <c r="C2191" s="349" t="s">
        <v>3427</v>
      </c>
      <c r="D2191" s="349"/>
      <c r="E2191" s="349"/>
      <c r="F2191" s="350" t="s">
        <v>3413</v>
      </c>
      <c r="G2191" s="350">
        <v>1800</v>
      </c>
      <c r="H2191" s="216"/>
      <c r="I2191" s="350"/>
      <c r="J2191" s="351"/>
      <c r="K2191" s="226"/>
      <c r="L2191" s="226"/>
      <c r="M2191" s="226"/>
      <c r="N2191" s="226"/>
      <c r="O2191" s="226"/>
      <c r="P2191" s="226"/>
      <c r="Q2191" s="226"/>
    </row>
    <row r="2192" s="332" customFormat="1" ht="24" spans="1:17">
      <c r="A2192" s="37" t="s">
        <v>51</v>
      </c>
      <c r="B2192" s="348" t="s">
        <v>3428</v>
      </c>
      <c r="C2192" s="349" t="s">
        <v>3429</v>
      </c>
      <c r="D2192" s="349"/>
      <c r="E2192" s="349"/>
      <c r="F2192" s="350" t="s">
        <v>3413</v>
      </c>
      <c r="G2192" s="350">
        <v>3200</v>
      </c>
      <c r="H2192" s="216"/>
      <c r="I2192" s="350"/>
      <c r="J2192" s="351"/>
      <c r="K2192" s="226"/>
      <c r="L2192" s="226"/>
      <c r="M2192" s="226"/>
      <c r="N2192" s="226"/>
      <c r="O2192" s="226"/>
      <c r="P2192" s="226"/>
      <c r="Q2192" s="226"/>
    </row>
    <row r="2193" s="332" customFormat="1" ht="24" spans="1:17">
      <c r="A2193" s="37" t="s">
        <v>51</v>
      </c>
      <c r="B2193" s="348" t="s">
        <v>3430</v>
      </c>
      <c r="C2193" s="349" t="s">
        <v>3431</v>
      </c>
      <c r="D2193" s="349"/>
      <c r="E2193" s="349"/>
      <c r="F2193" s="350" t="s">
        <v>1754</v>
      </c>
      <c r="G2193" s="350">
        <v>1000</v>
      </c>
      <c r="H2193" s="216"/>
      <c r="I2193" s="350"/>
      <c r="J2193" s="351"/>
      <c r="K2193" s="226"/>
      <c r="L2193" s="226"/>
      <c r="M2193" s="226"/>
      <c r="N2193" s="226"/>
      <c r="O2193" s="226"/>
      <c r="P2193" s="226"/>
      <c r="Q2193" s="226"/>
    </row>
    <row r="2194" s="332" customFormat="1" ht="24" spans="1:17">
      <c r="A2194" s="37" t="s">
        <v>51</v>
      </c>
      <c r="B2194" s="348" t="s">
        <v>3432</v>
      </c>
      <c r="C2194" s="349" t="s">
        <v>3433</v>
      </c>
      <c r="D2194" s="349"/>
      <c r="E2194" s="349"/>
      <c r="F2194" s="350" t="s">
        <v>1754</v>
      </c>
      <c r="G2194" s="350">
        <v>1500</v>
      </c>
      <c r="H2194" s="216"/>
      <c r="I2194" s="350"/>
      <c r="J2194" s="351"/>
      <c r="K2194" s="226"/>
      <c r="L2194" s="226"/>
      <c r="M2194" s="226"/>
      <c r="N2194" s="226"/>
      <c r="O2194" s="226"/>
      <c r="P2194" s="226"/>
      <c r="Q2194" s="226"/>
    </row>
    <row r="2195" s="332" customFormat="1" ht="24" spans="1:17">
      <c r="A2195" s="37" t="s">
        <v>51</v>
      </c>
      <c r="B2195" s="348" t="s">
        <v>3434</v>
      </c>
      <c r="C2195" s="349" t="s">
        <v>3435</v>
      </c>
      <c r="D2195" s="349"/>
      <c r="E2195" s="349"/>
      <c r="F2195" s="350" t="s">
        <v>1754</v>
      </c>
      <c r="G2195" s="350">
        <v>3000</v>
      </c>
      <c r="H2195" s="216"/>
      <c r="I2195" s="350"/>
      <c r="J2195" s="351"/>
      <c r="K2195" s="226"/>
      <c r="L2195" s="226"/>
      <c r="M2195" s="226"/>
      <c r="N2195" s="226"/>
      <c r="O2195" s="226"/>
      <c r="P2195" s="226"/>
      <c r="Q2195" s="226"/>
    </row>
    <row r="2196" s="332" customFormat="1" ht="24" spans="1:17">
      <c r="A2196" s="37" t="s">
        <v>51</v>
      </c>
      <c r="B2196" s="348" t="s">
        <v>3436</v>
      </c>
      <c r="C2196" s="349" t="s">
        <v>3437</v>
      </c>
      <c r="D2196" s="349"/>
      <c r="E2196" s="349"/>
      <c r="F2196" s="350" t="s">
        <v>1754</v>
      </c>
      <c r="G2196" s="350">
        <v>4000</v>
      </c>
      <c r="H2196" s="216"/>
      <c r="I2196" s="350"/>
      <c r="J2196" s="351"/>
      <c r="K2196" s="226"/>
      <c r="L2196" s="226"/>
      <c r="M2196" s="226"/>
      <c r="N2196" s="226"/>
      <c r="O2196" s="226"/>
      <c r="P2196" s="226"/>
      <c r="Q2196" s="226"/>
    </row>
    <row r="2197" s="332" customFormat="1" ht="24" spans="1:17">
      <c r="A2197" s="37" t="s">
        <v>51</v>
      </c>
      <c r="B2197" s="348" t="s">
        <v>3438</v>
      </c>
      <c r="C2197" s="349" t="s">
        <v>3437</v>
      </c>
      <c r="D2197" s="349"/>
      <c r="E2197" s="349"/>
      <c r="F2197" s="350" t="s">
        <v>3439</v>
      </c>
      <c r="G2197" s="350">
        <v>7000</v>
      </c>
      <c r="H2197" s="216"/>
      <c r="I2197" s="350"/>
      <c r="J2197" s="351"/>
      <c r="K2197" s="226"/>
      <c r="L2197" s="226"/>
      <c r="M2197" s="226"/>
      <c r="N2197" s="226"/>
      <c r="O2197" s="226"/>
      <c r="P2197" s="226"/>
      <c r="Q2197" s="226"/>
    </row>
    <row r="2198" s="332" customFormat="1" ht="24" spans="1:17">
      <c r="A2198" s="37" t="s">
        <v>51</v>
      </c>
      <c r="B2198" s="348" t="s">
        <v>3440</v>
      </c>
      <c r="C2198" s="349" t="s">
        <v>3441</v>
      </c>
      <c r="D2198" s="349"/>
      <c r="E2198" s="349"/>
      <c r="F2198" s="350" t="s">
        <v>1742</v>
      </c>
      <c r="G2198" s="350">
        <v>300</v>
      </c>
      <c r="H2198" s="216"/>
      <c r="I2198" s="350"/>
      <c r="J2198" s="351"/>
      <c r="K2198" s="226"/>
      <c r="L2198" s="226"/>
      <c r="M2198" s="226"/>
      <c r="N2198" s="226"/>
      <c r="O2198" s="226"/>
      <c r="P2198" s="226"/>
      <c r="Q2198" s="226"/>
    </row>
    <row r="2199" s="332" customFormat="1" ht="24" spans="1:17">
      <c r="A2199" s="37" t="s">
        <v>51</v>
      </c>
      <c r="B2199" s="348" t="s">
        <v>3442</v>
      </c>
      <c r="C2199" s="349" t="s">
        <v>3443</v>
      </c>
      <c r="D2199" s="349"/>
      <c r="E2199" s="349"/>
      <c r="F2199" s="350" t="s">
        <v>1742</v>
      </c>
      <c r="G2199" s="350">
        <v>1200</v>
      </c>
      <c r="H2199" s="216"/>
      <c r="I2199" s="350"/>
      <c r="J2199" s="351"/>
      <c r="K2199" s="226"/>
      <c r="L2199" s="226"/>
      <c r="M2199" s="226"/>
      <c r="N2199" s="226"/>
      <c r="O2199" s="226"/>
      <c r="P2199" s="226"/>
      <c r="Q2199" s="226"/>
    </row>
    <row r="2200" s="332" customFormat="1" ht="24" spans="1:17">
      <c r="A2200" s="37" t="s">
        <v>51</v>
      </c>
      <c r="B2200" s="348" t="s">
        <v>3444</v>
      </c>
      <c r="C2200" s="349" t="s">
        <v>3445</v>
      </c>
      <c r="D2200" s="349"/>
      <c r="E2200" s="349"/>
      <c r="F2200" s="350" t="s">
        <v>3413</v>
      </c>
      <c r="G2200" s="350">
        <v>300</v>
      </c>
      <c r="H2200" s="216"/>
      <c r="I2200" s="350"/>
      <c r="J2200" s="351"/>
      <c r="K2200" s="226"/>
      <c r="L2200" s="226"/>
      <c r="M2200" s="226"/>
      <c r="N2200" s="226"/>
      <c r="O2200" s="226"/>
      <c r="P2200" s="226"/>
      <c r="Q2200" s="226"/>
    </row>
    <row r="2201" s="332" customFormat="1" ht="24" spans="1:17">
      <c r="A2201" s="37" t="s">
        <v>51</v>
      </c>
      <c r="B2201" s="348" t="s">
        <v>3446</v>
      </c>
      <c r="C2201" s="349" t="s">
        <v>3447</v>
      </c>
      <c r="D2201" s="349"/>
      <c r="E2201" s="349"/>
      <c r="F2201" s="350" t="s">
        <v>3413</v>
      </c>
      <c r="G2201" s="350">
        <v>400</v>
      </c>
      <c r="H2201" s="216"/>
      <c r="I2201" s="350"/>
      <c r="J2201" s="351"/>
      <c r="K2201" s="226"/>
      <c r="L2201" s="226"/>
      <c r="M2201" s="226"/>
      <c r="N2201" s="226"/>
      <c r="O2201" s="226"/>
      <c r="P2201" s="226"/>
      <c r="Q2201" s="226"/>
    </row>
    <row r="2202" s="332" customFormat="1" ht="24" spans="1:17">
      <c r="A2202" s="37" t="s">
        <v>51</v>
      </c>
      <c r="B2202" s="348" t="s">
        <v>3448</v>
      </c>
      <c r="C2202" s="349" t="s">
        <v>3449</v>
      </c>
      <c r="D2202" s="349"/>
      <c r="E2202" s="349"/>
      <c r="F2202" s="350" t="s">
        <v>3413</v>
      </c>
      <c r="G2202" s="350">
        <v>500</v>
      </c>
      <c r="H2202" s="216"/>
      <c r="I2202" s="350"/>
      <c r="J2202" s="351"/>
      <c r="K2202" s="226"/>
      <c r="L2202" s="226"/>
      <c r="M2202" s="226"/>
      <c r="N2202" s="226"/>
      <c r="O2202" s="226"/>
      <c r="P2202" s="226"/>
      <c r="Q2202" s="226"/>
    </row>
    <row r="2203" s="332" customFormat="1" ht="24" spans="1:17">
      <c r="A2203" s="37" t="s">
        <v>51</v>
      </c>
      <c r="B2203" s="348" t="s">
        <v>3450</v>
      </c>
      <c r="C2203" s="349" t="s">
        <v>3451</v>
      </c>
      <c r="D2203" s="349"/>
      <c r="E2203" s="349"/>
      <c r="F2203" s="350" t="s">
        <v>1742</v>
      </c>
      <c r="G2203" s="350">
        <v>1200</v>
      </c>
      <c r="H2203" s="216"/>
      <c r="I2203" s="350"/>
      <c r="J2203" s="351"/>
      <c r="K2203" s="226"/>
      <c r="L2203" s="226"/>
      <c r="M2203" s="226"/>
      <c r="N2203" s="226"/>
      <c r="O2203" s="226"/>
      <c r="P2203" s="226"/>
      <c r="Q2203" s="226"/>
    </row>
    <row r="2204" s="332" customFormat="1" ht="24" spans="1:17">
      <c r="A2204" s="37" t="s">
        <v>51</v>
      </c>
      <c r="B2204" s="348" t="s">
        <v>3452</v>
      </c>
      <c r="C2204" s="349" t="s">
        <v>3453</v>
      </c>
      <c r="D2204" s="349"/>
      <c r="E2204" s="349"/>
      <c r="F2204" s="350" t="s">
        <v>1742</v>
      </c>
      <c r="G2204" s="350">
        <v>2000</v>
      </c>
      <c r="H2204" s="216"/>
      <c r="I2204" s="350"/>
      <c r="J2204" s="351"/>
      <c r="K2204" s="226"/>
      <c r="L2204" s="226"/>
      <c r="M2204" s="226"/>
      <c r="N2204" s="226"/>
      <c r="O2204" s="226"/>
      <c r="P2204" s="226"/>
      <c r="Q2204" s="226"/>
    </row>
    <row r="2205" s="332" customFormat="1" ht="24" spans="1:17">
      <c r="A2205" s="37" t="s">
        <v>51</v>
      </c>
      <c r="B2205" s="348" t="s">
        <v>3454</v>
      </c>
      <c r="C2205" s="349" t="s">
        <v>3455</v>
      </c>
      <c r="D2205" s="349"/>
      <c r="E2205" s="349"/>
      <c r="F2205" s="350" t="s">
        <v>3413</v>
      </c>
      <c r="G2205" s="350">
        <v>1500</v>
      </c>
      <c r="H2205" s="216"/>
      <c r="I2205" s="350"/>
      <c r="J2205" s="351"/>
      <c r="K2205" s="226"/>
      <c r="L2205" s="226"/>
      <c r="M2205" s="226"/>
      <c r="N2205" s="226"/>
      <c r="O2205" s="226"/>
      <c r="P2205" s="226"/>
      <c r="Q2205" s="226"/>
    </row>
    <row r="2206" s="332" customFormat="1" ht="24" spans="1:17">
      <c r="A2206" s="37" t="s">
        <v>51</v>
      </c>
      <c r="B2206" s="348" t="s">
        <v>3456</v>
      </c>
      <c r="C2206" s="349" t="s">
        <v>3457</v>
      </c>
      <c r="D2206" s="349"/>
      <c r="E2206" s="349"/>
      <c r="F2206" s="350" t="s">
        <v>3413</v>
      </c>
      <c r="G2206" s="350">
        <v>2500</v>
      </c>
      <c r="H2206" s="216"/>
      <c r="I2206" s="350"/>
      <c r="J2206" s="351"/>
      <c r="K2206" s="226"/>
      <c r="L2206" s="226"/>
      <c r="M2206" s="226"/>
      <c r="N2206" s="226"/>
      <c r="O2206" s="226"/>
      <c r="P2206" s="226"/>
      <c r="Q2206" s="226"/>
    </row>
    <row r="2207" s="332" customFormat="1" ht="24" spans="1:17">
      <c r="A2207" s="37" t="s">
        <v>51</v>
      </c>
      <c r="B2207" s="348" t="s">
        <v>3458</v>
      </c>
      <c r="C2207" s="349" t="s">
        <v>3459</v>
      </c>
      <c r="D2207" s="349"/>
      <c r="E2207" s="349"/>
      <c r="F2207" s="350" t="s">
        <v>3413</v>
      </c>
      <c r="G2207" s="350">
        <v>3000</v>
      </c>
      <c r="H2207" s="216"/>
      <c r="I2207" s="350"/>
      <c r="J2207" s="351"/>
      <c r="K2207" s="226"/>
      <c r="L2207" s="226"/>
      <c r="M2207" s="226"/>
      <c r="N2207" s="226"/>
      <c r="O2207" s="226"/>
      <c r="P2207" s="226"/>
      <c r="Q2207" s="226"/>
    </row>
    <row r="2208" s="332" customFormat="1" ht="24" spans="1:17">
      <c r="A2208" s="37" t="s">
        <v>51</v>
      </c>
      <c r="B2208" s="348" t="s">
        <v>3460</v>
      </c>
      <c r="C2208" s="349" t="s">
        <v>3461</v>
      </c>
      <c r="D2208" s="349"/>
      <c r="E2208" s="349"/>
      <c r="F2208" s="350" t="s">
        <v>3413</v>
      </c>
      <c r="G2208" s="350">
        <v>4000</v>
      </c>
      <c r="H2208" s="216"/>
      <c r="I2208" s="350"/>
      <c r="J2208" s="351"/>
      <c r="K2208" s="226"/>
      <c r="L2208" s="226"/>
      <c r="M2208" s="226"/>
      <c r="N2208" s="226"/>
      <c r="O2208" s="226"/>
      <c r="P2208" s="226"/>
      <c r="Q2208" s="226"/>
    </row>
    <row r="2209" s="332" customFormat="1" ht="24" spans="1:17">
      <c r="A2209" s="37" t="s">
        <v>51</v>
      </c>
      <c r="B2209" s="348" t="s">
        <v>3462</v>
      </c>
      <c r="C2209" s="349" t="s">
        <v>3463</v>
      </c>
      <c r="D2209" s="349"/>
      <c r="E2209" s="349"/>
      <c r="F2209" s="350" t="s">
        <v>3413</v>
      </c>
      <c r="G2209" s="350">
        <v>5000</v>
      </c>
      <c r="H2209" s="216"/>
      <c r="I2209" s="350"/>
      <c r="J2209" s="351"/>
      <c r="K2209" s="226"/>
      <c r="L2209" s="226"/>
      <c r="M2209" s="226"/>
      <c r="N2209" s="226"/>
      <c r="O2209" s="226"/>
      <c r="P2209" s="226"/>
      <c r="Q2209" s="226"/>
    </row>
    <row r="2210" s="332" customFormat="1" ht="24" spans="1:17">
      <c r="A2210" s="37" t="s">
        <v>51</v>
      </c>
      <c r="B2210" s="348" t="s">
        <v>3464</v>
      </c>
      <c r="C2210" s="349" t="s">
        <v>3465</v>
      </c>
      <c r="D2210" s="349"/>
      <c r="E2210" s="349"/>
      <c r="F2210" s="350" t="s">
        <v>3466</v>
      </c>
      <c r="G2210" s="350">
        <v>7000</v>
      </c>
      <c r="H2210" s="216"/>
      <c r="I2210" s="350"/>
      <c r="J2210" s="351"/>
      <c r="K2210" s="226"/>
      <c r="L2210" s="226"/>
      <c r="M2210" s="226"/>
      <c r="N2210" s="226"/>
      <c r="O2210" s="226"/>
      <c r="P2210" s="226"/>
      <c r="Q2210" s="226"/>
    </row>
    <row r="2211" s="332" customFormat="1" ht="24" spans="1:17">
      <c r="A2211" s="37" t="s">
        <v>51</v>
      </c>
      <c r="B2211" s="348" t="s">
        <v>3467</v>
      </c>
      <c r="C2211" s="349" t="s">
        <v>3468</v>
      </c>
      <c r="D2211" s="349"/>
      <c r="E2211" s="349"/>
      <c r="F2211" s="350" t="s">
        <v>3466</v>
      </c>
      <c r="G2211" s="350">
        <v>9000</v>
      </c>
      <c r="H2211" s="216"/>
      <c r="I2211" s="350"/>
      <c r="J2211" s="351"/>
      <c r="K2211" s="226"/>
      <c r="L2211" s="226"/>
      <c r="M2211" s="226"/>
      <c r="N2211" s="226"/>
      <c r="O2211" s="226"/>
      <c r="P2211" s="226"/>
      <c r="Q2211" s="226"/>
    </row>
    <row r="2212" s="332" customFormat="1" ht="24" spans="1:17">
      <c r="A2212" s="37" t="s">
        <v>51</v>
      </c>
      <c r="B2212" s="348" t="s">
        <v>3469</v>
      </c>
      <c r="C2212" s="349" t="s">
        <v>3470</v>
      </c>
      <c r="D2212" s="349"/>
      <c r="E2212" s="349"/>
      <c r="F2212" s="350" t="s">
        <v>3466</v>
      </c>
      <c r="G2212" s="350">
        <v>9000</v>
      </c>
      <c r="H2212" s="216"/>
      <c r="I2212" s="350"/>
      <c r="J2212" s="351"/>
      <c r="K2212" s="226"/>
      <c r="L2212" s="226"/>
      <c r="M2212" s="226"/>
      <c r="N2212" s="226"/>
      <c r="O2212" s="226"/>
      <c r="P2212" s="226"/>
      <c r="Q2212" s="226"/>
    </row>
    <row r="2213" s="332" customFormat="1" ht="24" spans="1:17">
      <c r="A2213" s="37" t="s">
        <v>51</v>
      </c>
      <c r="B2213" s="348" t="s">
        <v>3471</v>
      </c>
      <c r="C2213" s="349" t="s">
        <v>3472</v>
      </c>
      <c r="D2213" s="349"/>
      <c r="E2213" s="349"/>
      <c r="F2213" s="350" t="s">
        <v>3466</v>
      </c>
      <c r="G2213" s="350">
        <v>11000</v>
      </c>
      <c r="H2213" s="216"/>
      <c r="I2213" s="350"/>
      <c r="J2213" s="351"/>
      <c r="K2213" s="226"/>
      <c r="L2213" s="226"/>
      <c r="M2213" s="226"/>
      <c r="N2213" s="226"/>
      <c r="O2213" s="226"/>
      <c r="P2213" s="226"/>
      <c r="Q2213" s="226"/>
    </row>
    <row r="2214" s="332" customFormat="1" ht="12.75" spans="1:17">
      <c r="A2214" s="37" t="s">
        <v>51</v>
      </c>
      <c r="B2214" s="348" t="s">
        <v>3473</v>
      </c>
      <c r="C2214" s="349" t="s">
        <v>3474</v>
      </c>
      <c r="D2214" s="349"/>
      <c r="E2214" s="349"/>
      <c r="F2214" s="350" t="s">
        <v>1742</v>
      </c>
      <c r="G2214" s="350">
        <v>6000</v>
      </c>
      <c r="H2214" s="216"/>
      <c r="I2214" s="350"/>
      <c r="J2214" s="351"/>
      <c r="K2214" s="226"/>
      <c r="L2214" s="226"/>
      <c r="M2214" s="226"/>
      <c r="N2214" s="226"/>
      <c r="O2214" s="226"/>
      <c r="P2214" s="226"/>
      <c r="Q2214" s="226"/>
    </row>
    <row r="2215" s="332" customFormat="1" ht="12.75" spans="1:17">
      <c r="A2215" s="37" t="s">
        <v>51</v>
      </c>
      <c r="B2215" s="348" t="s">
        <v>3475</v>
      </c>
      <c r="C2215" s="349" t="s">
        <v>3476</v>
      </c>
      <c r="D2215" s="349"/>
      <c r="E2215" s="349"/>
      <c r="F2215" s="350" t="s">
        <v>3439</v>
      </c>
      <c r="G2215" s="350">
        <v>18000</v>
      </c>
      <c r="H2215" s="216"/>
      <c r="I2215" s="350"/>
      <c r="J2215" s="351"/>
      <c r="K2215" s="226"/>
      <c r="L2215" s="226"/>
      <c r="M2215" s="226"/>
      <c r="N2215" s="226"/>
      <c r="O2215" s="226"/>
      <c r="P2215" s="226"/>
      <c r="Q2215" s="226"/>
    </row>
    <row r="2216" s="332" customFormat="1" ht="12.75" spans="1:17">
      <c r="A2216" s="37" t="s">
        <v>51</v>
      </c>
      <c r="B2216" s="348" t="s">
        <v>3477</v>
      </c>
      <c r="C2216" s="349" t="s">
        <v>3478</v>
      </c>
      <c r="D2216" s="349"/>
      <c r="E2216" s="349"/>
      <c r="F2216" s="350" t="s">
        <v>3439</v>
      </c>
      <c r="G2216" s="350">
        <v>22000</v>
      </c>
      <c r="H2216" s="216"/>
      <c r="I2216" s="350"/>
      <c r="J2216" s="351"/>
      <c r="K2216" s="226"/>
      <c r="L2216" s="226"/>
      <c r="M2216" s="226"/>
      <c r="N2216" s="226"/>
      <c r="O2216" s="226"/>
      <c r="P2216" s="226"/>
      <c r="Q2216" s="226"/>
    </row>
    <row r="2217" s="332" customFormat="1" ht="12.75" spans="1:17">
      <c r="A2217" s="37" t="s">
        <v>51</v>
      </c>
      <c r="B2217" s="348" t="s">
        <v>3479</v>
      </c>
      <c r="C2217" s="349" t="s">
        <v>3480</v>
      </c>
      <c r="D2217" s="349"/>
      <c r="E2217" s="349"/>
      <c r="F2217" s="350" t="s">
        <v>3439</v>
      </c>
      <c r="G2217" s="350">
        <v>32000</v>
      </c>
      <c r="H2217" s="216"/>
      <c r="I2217" s="350"/>
      <c r="J2217" s="351"/>
      <c r="K2217" s="226"/>
      <c r="L2217" s="226"/>
      <c r="M2217" s="226"/>
      <c r="N2217" s="226"/>
      <c r="O2217" s="226"/>
      <c r="P2217" s="226"/>
      <c r="Q2217" s="226"/>
    </row>
    <row r="2218" s="332" customFormat="1" ht="12.75" spans="1:17">
      <c r="A2218" s="37"/>
      <c r="B2218" s="348" t="s">
        <v>3481</v>
      </c>
      <c r="C2218" s="349" t="s">
        <v>3482</v>
      </c>
      <c r="D2218" s="349"/>
      <c r="E2218" s="349"/>
      <c r="F2218" s="350"/>
      <c r="G2218" s="350"/>
      <c r="H2218" s="216"/>
      <c r="I2218" s="350" t="s">
        <v>41</v>
      </c>
      <c r="J2218" s="351"/>
      <c r="K2218" s="226"/>
      <c r="L2218" s="226"/>
      <c r="M2218" s="226"/>
      <c r="N2218" s="226"/>
      <c r="O2218" s="226"/>
      <c r="P2218" s="226"/>
      <c r="Q2218" s="226"/>
    </row>
    <row r="2219" s="332" customFormat="1" ht="12.75" spans="1:17">
      <c r="A2219" s="37"/>
      <c r="B2219" s="348" t="s">
        <v>3483</v>
      </c>
      <c r="C2219" s="349" t="s">
        <v>3484</v>
      </c>
      <c r="D2219" s="349"/>
      <c r="E2219" s="349"/>
      <c r="F2219" s="350"/>
      <c r="G2219" s="350"/>
      <c r="H2219" s="216"/>
      <c r="I2219" s="350" t="s">
        <v>41</v>
      </c>
      <c r="J2219" s="351"/>
      <c r="K2219" s="226"/>
      <c r="L2219" s="226"/>
      <c r="M2219" s="226"/>
      <c r="N2219" s="226"/>
      <c r="O2219" s="226"/>
      <c r="P2219" s="226"/>
      <c r="Q2219" s="226"/>
    </row>
    <row r="2220" s="332" customFormat="1" ht="12.75" spans="1:17">
      <c r="A2220" s="37" t="s">
        <v>21</v>
      </c>
      <c r="B2220" s="348" t="s">
        <v>3485</v>
      </c>
      <c r="C2220" s="349" t="s">
        <v>3486</v>
      </c>
      <c r="D2220" s="349"/>
      <c r="E2220" s="349"/>
      <c r="F2220" s="350"/>
      <c r="G2220" s="350"/>
      <c r="H2220" s="216"/>
      <c r="I2220" s="350" t="s">
        <v>24</v>
      </c>
      <c r="J2220" s="351"/>
      <c r="K2220" s="226"/>
      <c r="L2220" s="226"/>
      <c r="M2220" s="226"/>
      <c r="N2220" s="226"/>
      <c r="O2220" s="226"/>
      <c r="P2220" s="226"/>
      <c r="Q2220" s="226"/>
    </row>
    <row r="2221" s="332" customFormat="1" ht="12.75" spans="1:17">
      <c r="A2221" s="37" t="s">
        <v>21</v>
      </c>
      <c r="B2221" s="348" t="s">
        <v>3487</v>
      </c>
      <c r="C2221" s="349" t="s">
        <v>3488</v>
      </c>
      <c r="D2221" s="349"/>
      <c r="E2221" s="349"/>
      <c r="F2221" s="350"/>
      <c r="G2221" s="350"/>
      <c r="H2221" s="216"/>
      <c r="I2221" s="350" t="s">
        <v>24</v>
      </c>
      <c r="J2221" s="351"/>
      <c r="K2221" s="226"/>
      <c r="L2221" s="226"/>
      <c r="M2221" s="226"/>
      <c r="N2221" s="226"/>
      <c r="O2221" s="226"/>
      <c r="P2221" s="226"/>
      <c r="Q2221" s="226"/>
    </row>
    <row r="2222" s="332" customFormat="1" ht="12.75" spans="1:17">
      <c r="A2222" s="37" t="s">
        <v>21</v>
      </c>
      <c r="B2222" s="348" t="s">
        <v>3489</v>
      </c>
      <c r="C2222" s="349" t="s">
        <v>3490</v>
      </c>
      <c r="D2222" s="349"/>
      <c r="E2222" s="349"/>
      <c r="F2222" s="350"/>
      <c r="G2222" s="350"/>
      <c r="H2222" s="216"/>
      <c r="I2222" s="350" t="s">
        <v>24</v>
      </c>
      <c r="J2222" s="351"/>
      <c r="K2222" s="226"/>
      <c r="L2222" s="226"/>
      <c r="M2222" s="226"/>
      <c r="N2222" s="226"/>
      <c r="O2222" s="226"/>
      <c r="P2222" s="226"/>
      <c r="Q2222" s="226"/>
    </row>
    <row r="2223" s="332" customFormat="1" ht="12.75" spans="1:17">
      <c r="A2223" s="37" t="s">
        <v>21</v>
      </c>
      <c r="B2223" s="348" t="s">
        <v>3491</v>
      </c>
      <c r="C2223" s="349" t="s">
        <v>3492</v>
      </c>
      <c r="D2223" s="349"/>
      <c r="E2223" s="349"/>
      <c r="F2223" s="350"/>
      <c r="G2223" s="350"/>
      <c r="H2223" s="216"/>
      <c r="I2223" s="350" t="s">
        <v>24</v>
      </c>
      <c r="J2223" s="351"/>
      <c r="K2223" s="226"/>
      <c r="L2223" s="226"/>
      <c r="M2223" s="226"/>
      <c r="N2223" s="226"/>
      <c r="O2223" s="226"/>
      <c r="P2223" s="226"/>
      <c r="Q2223" s="226"/>
    </row>
    <row r="2224" s="332" customFormat="1" ht="12.75" spans="1:17">
      <c r="A2224" s="37" t="s">
        <v>2033</v>
      </c>
      <c r="B2224" s="348" t="s">
        <v>3493</v>
      </c>
      <c r="C2224" s="349" t="s">
        <v>3494</v>
      </c>
      <c r="D2224" s="349"/>
      <c r="E2224" s="349"/>
      <c r="F2224" s="350"/>
      <c r="G2224" s="350"/>
      <c r="H2224" s="216"/>
      <c r="I2224" s="350" t="s">
        <v>24</v>
      </c>
      <c r="J2224" s="351"/>
      <c r="K2224" s="226"/>
      <c r="L2224" s="226"/>
      <c r="M2224" s="226"/>
      <c r="N2224" s="226"/>
      <c r="O2224" s="226"/>
      <c r="P2224" s="226"/>
      <c r="Q2224" s="226"/>
    </row>
    <row r="2225" s="332" customFormat="1" ht="12.75" spans="1:17">
      <c r="A2225" s="37" t="s">
        <v>2033</v>
      </c>
      <c r="B2225" s="348" t="s">
        <v>3495</v>
      </c>
      <c r="C2225" s="349" t="s">
        <v>3496</v>
      </c>
      <c r="D2225" s="36" t="s">
        <v>3497</v>
      </c>
      <c r="E2225" s="349"/>
      <c r="F2225" s="350" t="s">
        <v>3413</v>
      </c>
      <c r="G2225" s="350">
        <v>1280</v>
      </c>
      <c r="H2225" s="216"/>
      <c r="I2225" s="350"/>
      <c r="J2225" s="351"/>
      <c r="K2225" s="226"/>
      <c r="L2225" s="226"/>
      <c r="M2225" s="226"/>
      <c r="N2225" s="226"/>
      <c r="O2225" s="226"/>
      <c r="P2225" s="226"/>
      <c r="Q2225" s="226"/>
    </row>
    <row r="2226" s="332" customFormat="1" ht="12.75" spans="1:17">
      <c r="A2226" s="37" t="s">
        <v>2033</v>
      </c>
      <c r="B2226" s="348" t="s">
        <v>3498</v>
      </c>
      <c r="C2226" s="349" t="s">
        <v>3499</v>
      </c>
      <c r="D2226" s="36" t="s">
        <v>3500</v>
      </c>
      <c r="E2226" s="349"/>
      <c r="F2226" s="350" t="s">
        <v>3413</v>
      </c>
      <c r="G2226" s="350">
        <v>2800</v>
      </c>
      <c r="H2226" s="216"/>
      <c r="I2226" s="350"/>
      <c r="J2226" s="351"/>
      <c r="K2226" s="226"/>
      <c r="L2226" s="226"/>
      <c r="M2226" s="226"/>
      <c r="N2226" s="226"/>
      <c r="O2226" s="226"/>
      <c r="P2226" s="226"/>
      <c r="Q2226" s="226"/>
    </row>
    <row r="2227" s="332" customFormat="1" ht="12.75" spans="1:17">
      <c r="A2227" s="37" t="s">
        <v>2033</v>
      </c>
      <c r="B2227" s="348" t="s">
        <v>3501</v>
      </c>
      <c r="C2227" s="349" t="s">
        <v>3502</v>
      </c>
      <c r="D2227" s="36" t="s">
        <v>3503</v>
      </c>
      <c r="E2227" s="349"/>
      <c r="F2227" s="350" t="s">
        <v>3413</v>
      </c>
      <c r="G2227" s="350">
        <v>1500</v>
      </c>
      <c r="H2227" s="216"/>
      <c r="I2227" s="350"/>
      <c r="J2227" s="351"/>
      <c r="K2227" s="226"/>
      <c r="L2227" s="226"/>
      <c r="M2227" s="226"/>
      <c r="N2227" s="226"/>
      <c r="O2227" s="226"/>
      <c r="P2227" s="226"/>
      <c r="Q2227" s="226"/>
    </row>
    <row r="2228" s="332" customFormat="1" ht="12.75" spans="1:17">
      <c r="A2228" s="37" t="s">
        <v>2033</v>
      </c>
      <c r="B2228" s="348" t="s">
        <v>3504</v>
      </c>
      <c r="C2228" s="349" t="s">
        <v>3505</v>
      </c>
      <c r="D2228" s="36" t="s">
        <v>3506</v>
      </c>
      <c r="E2228" s="349"/>
      <c r="F2228" s="350" t="s">
        <v>3413</v>
      </c>
      <c r="G2228" s="350">
        <v>2200</v>
      </c>
      <c r="H2228" s="216"/>
      <c r="I2228" s="350"/>
      <c r="J2228" s="351"/>
      <c r="K2228" s="226"/>
      <c r="L2228" s="226"/>
      <c r="M2228" s="226"/>
      <c r="N2228" s="226"/>
      <c r="O2228" s="226"/>
      <c r="P2228" s="226"/>
      <c r="Q2228" s="226"/>
    </row>
    <row r="2229" s="332" customFormat="1" ht="12.75" spans="1:17">
      <c r="A2229" s="37" t="s">
        <v>2033</v>
      </c>
      <c r="B2229" s="348" t="s">
        <v>3507</v>
      </c>
      <c r="C2229" s="349" t="s">
        <v>3508</v>
      </c>
      <c r="D2229" s="36" t="s">
        <v>3509</v>
      </c>
      <c r="E2229" s="349"/>
      <c r="F2229" s="350" t="s">
        <v>3413</v>
      </c>
      <c r="G2229" s="350">
        <v>2000</v>
      </c>
      <c r="H2229" s="216"/>
      <c r="I2229" s="350"/>
      <c r="J2229" s="351"/>
      <c r="K2229" s="226"/>
      <c r="L2229" s="226"/>
      <c r="M2229" s="226"/>
      <c r="N2229" s="226"/>
      <c r="O2229" s="226"/>
      <c r="P2229" s="226"/>
      <c r="Q2229" s="226"/>
    </row>
    <row r="2230" s="332" customFormat="1" ht="12.75" spans="1:17">
      <c r="A2230" s="37"/>
      <c r="B2230" s="348" t="s">
        <v>3510</v>
      </c>
      <c r="C2230" s="349" t="s">
        <v>3511</v>
      </c>
      <c r="D2230" s="36" t="s">
        <v>3512</v>
      </c>
      <c r="E2230" s="349"/>
      <c r="F2230" s="350" t="s">
        <v>3413</v>
      </c>
      <c r="G2230" s="350">
        <v>3800</v>
      </c>
      <c r="H2230" s="216"/>
      <c r="I2230" s="350"/>
      <c r="J2230" s="351"/>
      <c r="K2230" s="226"/>
      <c r="L2230" s="226"/>
      <c r="M2230" s="226"/>
      <c r="N2230" s="226"/>
      <c r="O2230" s="226"/>
      <c r="P2230" s="226"/>
      <c r="Q2230" s="226"/>
    </row>
    <row r="2231" s="332" customFormat="1" ht="12.75" spans="1:17">
      <c r="A2231" s="37" t="s">
        <v>2033</v>
      </c>
      <c r="B2231" s="348" t="s">
        <v>3513</v>
      </c>
      <c r="C2231" s="349" t="s">
        <v>3514</v>
      </c>
      <c r="D2231" s="349"/>
      <c r="E2231" s="349"/>
      <c r="F2231" s="350" t="s">
        <v>3413</v>
      </c>
      <c r="G2231" s="350">
        <v>300</v>
      </c>
      <c r="H2231" s="216"/>
      <c r="I2231" s="350" t="s">
        <v>24</v>
      </c>
      <c r="J2231" s="351"/>
      <c r="K2231" s="226"/>
      <c r="L2231" s="226"/>
      <c r="M2231" s="226"/>
      <c r="N2231" s="226"/>
      <c r="O2231" s="226"/>
      <c r="P2231" s="226"/>
      <c r="Q2231" s="226"/>
    </row>
    <row r="2232" s="332" customFormat="1" ht="12.75" spans="1:17">
      <c r="A2232" s="37" t="s">
        <v>2033</v>
      </c>
      <c r="B2232" s="348" t="s">
        <v>3515</v>
      </c>
      <c r="C2232" s="349" t="s">
        <v>3516</v>
      </c>
      <c r="D2232" s="349"/>
      <c r="E2232" s="349"/>
      <c r="F2232" s="350"/>
      <c r="G2232" s="350"/>
      <c r="H2232" s="216"/>
      <c r="I2232" s="350" t="s">
        <v>24</v>
      </c>
      <c r="J2232" s="351"/>
      <c r="K2232" s="226"/>
      <c r="L2232" s="226"/>
      <c r="M2232" s="226"/>
      <c r="N2232" s="226"/>
      <c r="O2232" s="226"/>
      <c r="P2232" s="226"/>
      <c r="Q2232" s="226"/>
    </row>
    <row r="2233" s="332" customFormat="1" ht="12.75" spans="1:17">
      <c r="A2233" s="37" t="s">
        <v>2033</v>
      </c>
      <c r="B2233" s="348" t="s">
        <v>3517</v>
      </c>
      <c r="C2233" s="349" t="s">
        <v>3518</v>
      </c>
      <c r="D2233" s="349"/>
      <c r="E2233" s="349"/>
      <c r="F2233" s="350"/>
      <c r="G2233" s="350"/>
      <c r="H2233" s="216"/>
      <c r="I2233" s="350" t="s">
        <v>24</v>
      </c>
      <c r="J2233" s="351"/>
      <c r="K2233" s="226"/>
      <c r="L2233" s="226"/>
      <c r="M2233" s="226"/>
      <c r="N2233" s="226"/>
      <c r="O2233" s="226"/>
      <c r="P2233" s="226"/>
      <c r="Q2233" s="226"/>
    </row>
    <row r="2234" s="332" customFormat="1" ht="24" spans="1:17">
      <c r="A2234" s="37" t="s">
        <v>2033</v>
      </c>
      <c r="B2234" s="348" t="s">
        <v>3519</v>
      </c>
      <c r="C2234" s="349" t="s">
        <v>3520</v>
      </c>
      <c r="D2234" s="349"/>
      <c r="E2234" s="349"/>
      <c r="F2234" s="350" t="s">
        <v>3521</v>
      </c>
      <c r="G2234" s="350">
        <v>1200</v>
      </c>
      <c r="H2234" s="216"/>
      <c r="I2234" s="350"/>
      <c r="J2234" s="351"/>
      <c r="K2234" s="226"/>
      <c r="L2234" s="226"/>
      <c r="M2234" s="226"/>
      <c r="N2234" s="226"/>
      <c r="O2234" s="226"/>
      <c r="P2234" s="226"/>
      <c r="Q2234" s="226"/>
    </row>
    <row r="2235" s="332" customFormat="1" ht="24" spans="1:17">
      <c r="A2235" s="37" t="s">
        <v>2033</v>
      </c>
      <c r="B2235" s="348" t="s">
        <v>3522</v>
      </c>
      <c r="C2235" s="349" t="s">
        <v>3523</v>
      </c>
      <c r="D2235" s="349"/>
      <c r="E2235" s="349"/>
      <c r="F2235" s="350" t="s">
        <v>3521</v>
      </c>
      <c r="G2235" s="350">
        <v>1000</v>
      </c>
      <c r="H2235" s="216"/>
      <c r="I2235" s="350"/>
      <c r="J2235" s="351"/>
      <c r="K2235" s="226"/>
      <c r="L2235" s="226"/>
      <c r="M2235" s="226"/>
      <c r="N2235" s="226"/>
      <c r="O2235" s="226"/>
      <c r="P2235" s="226"/>
      <c r="Q2235" s="226"/>
    </row>
    <row r="2236" s="332" customFormat="1" ht="24" spans="1:17">
      <c r="A2236" s="37" t="s">
        <v>2033</v>
      </c>
      <c r="B2236" s="348" t="s">
        <v>3524</v>
      </c>
      <c r="C2236" s="349" t="s">
        <v>3525</v>
      </c>
      <c r="D2236" s="349"/>
      <c r="E2236" s="349"/>
      <c r="F2236" s="350" t="s">
        <v>3521</v>
      </c>
      <c r="G2236" s="350">
        <v>800</v>
      </c>
      <c r="H2236" s="216"/>
      <c r="I2236" s="350"/>
      <c r="J2236" s="351"/>
      <c r="K2236" s="226"/>
      <c r="L2236" s="226"/>
      <c r="M2236" s="226"/>
      <c r="N2236" s="226"/>
      <c r="O2236" s="226"/>
      <c r="P2236" s="226"/>
      <c r="Q2236" s="226"/>
    </row>
    <row r="2237" s="332" customFormat="1" ht="24" spans="1:17">
      <c r="A2237" s="37" t="s">
        <v>2033</v>
      </c>
      <c r="B2237" s="348" t="s">
        <v>3526</v>
      </c>
      <c r="C2237" s="349" t="s">
        <v>3527</v>
      </c>
      <c r="D2237" s="349"/>
      <c r="E2237" s="349"/>
      <c r="F2237" s="350" t="s">
        <v>3521</v>
      </c>
      <c r="G2237" s="350">
        <v>1380</v>
      </c>
      <c r="H2237" s="216"/>
      <c r="I2237" s="350"/>
      <c r="J2237" s="351"/>
      <c r="K2237" s="226"/>
      <c r="L2237" s="226"/>
      <c r="M2237" s="226"/>
      <c r="N2237" s="226"/>
      <c r="O2237" s="226"/>
      <c r="P2237" s="226"/>
      <c r="Q2237" s="226"/>
    </row>
    <row r="2238" s="332" customFormat="1" ht="12.75" spans="1:17">
      <c r="A2238" s="37" t="s">
        <v>2033</v>
      </c>
      <c r="B2238" s="348" t="s">
        <v>3528</v>
      </c>
      <c r="C2238" s="349" t="s">
        <v>3529</v>
      </c>
      <c r="D2238" s="349"/>
      <c r="E2238" s="349"/>
      <c r="F2238" s="350"/>
      <c r="G2238" s="350"/>
      <c r="H2238" s="216"/>
      <c r="I2238" s="350" t="s">
        <v>24</v>
      </c>
      <c r="J2238" s="351"/>
      <c r="K2238" s="226"/>
      <c r="L2238" s="226"/>
      <c r="M2238" s="226"/>
      <c r="N2238" s="226"/>
      <c r="O2238" s="226"/>
      <c r="P2238" s="226"/>
      <c r="Q2238" s="226"/>
    </row>
    <row r="2239" s="332" customFormat="1" ht="12.75" spans="1:17">
      <c r="A2239" s="37"/>
      <c r="B2239" s="348" t="s">
        <v>3530</v>
      </c>
      <c r="C2239" s="349" t="s">
        <v>3531</v>
      </c>
      <c r="D2239" s="349"/>
      <c r="E2239" s="349"/>
      <c r="F2239" s="350"/>
      <c r="G2239" s="350"/>
      <c r="H2239" s="216"/>
      <c r="I2239" s="350" t="s">
        <v>41</v>
      </c>
      <c r="J2239" s="351"/>
      <c r="K2239" s="226"/>
      <c r="L2239" s="226"/>
      <c r="M2239" s="226"/>
      <c r="N2239" s="226"/>
      <c r="O2239" s="226"/>
      <c r="P2239" s="226"/>
      <c r="Q2239" s="226"/>
    </row>
    <row r="2240" s="332" customFormat="1" ht="12.75" spans="1:17">
      <c r="A2240" s="37" t="s">
        <v>51</v>
      </c>
      <c r="B2240" s="348" t="s">
        <v>3532</v>
      </c>
      <c r="C2240" s="349" t="s">
        <v>3533</v>
      </c>
      <c r="D2240" s="349"/>
      <c r="E2240" s="349"/>
      <c r="F2240" s="350"/>
      <c r="G2240" s="350"/>
      <c r="H2240" s="216"/>
      <c r="I2240" s="350" t="s">
        <v>41</v>
      </c>
      <c r="J2240" s="351"/>
      <c r="K2240" s="226"/>
      <c r="L2240" s="226"/>
      <c r="M2240" s="226"/>
      <c r="N2240" s="226"/>
      <c r="O2240" s="226"/>
      <c r="P2240" s="226"/>
      <c r="Q2240" s="226"/>
    </row>
    <row r="2241" s="332" customFormat="1" ht="12.75" spans="1:17">
      <c r="A2241" s="37" t="s">
        <v>51</v>
      </c>
      <c r="B2241" s="348" t="s">
        <v>3534</v>
      </c>
      <c r="C2241" s="349" t="s">
        <v>3535</v>
      </c>
      <c r="D2241" s="349"/>
      <c r="E2241" s="349"/>
      <c r="F2241" s="350"/>
      <c r="G2241" s="350"/>
      <c r="H2241" s="216"/>
      <c r="I2241" s="350" t="s">
        <v>24</v>
      </c>
      <c r="J2241" s="351"/>
      <c r="K2241" s="226"/>
      <c r="L2241" s="226"/>
      <c r="M2241" s="226"/>
      <c r="N2241" s="226"/>
      <c r="O2241" s="226"/>
      <c r="P2241" s="226"/>
      <c r="Q2241" s="226"/>
    </row>
    <row r="2242" s="332" customFormat="1" ht="12.75" spans="1:17">
      <c r="A2242" s="37" t="s">
        <v>51</v>
      </c>
      <c r="B2242" s="348" t="s">
        <v>3536</v>
      </c>
      <c r="C2242" s="349" t="s">
        <v>3537</v>
      </c>
      <c r="D2242" s="349"/>
      <c r="E2242" s="349"/>
      <c r="F2242" s="350"/>
      <c r="G2242" s="350"/>
      <c r="H2242" s="216"/>
      <c r="I2242" s="350" t="s">
        <v>24</v>
      </c>
      <c r="J2242" s="351"/>
      <c r="K2242" s="226"/>
      <c r="L2242" s="226"/>
      <c r="M2242" s="226"/>
      <c r="N2242" s="226"/>
      <c r="O2242" s="226"/>
      <c r="P2242" s="226"/>
      <c r="Q2242" s="226"/>
    </row>
    <row r="2243" s="332" customFormat="1" ht="12.75" spans="1:17">
      <c r="A2243" s="37" t="s">
        <v>51</v>
      </c>
      <c r="B2243" s="348" t="s">
        <v>3538</v>
      </c>
      <c r="C2243" s="349" t="s">
        <v>3539</v>
      </c>
      <c r="D2243" s="349"/>
      <c r="E2243" s="349"/>
      <c r="F2243" s="350"/>
      <c r="G2243" s="350"/>
      <c r="H2243" s="216"/>
      <c r="I2243" s="350" t="s">
        <v>24</v>
      </c>
      <c r="J2243" s="351"/>
      <c r="K2243" s="226"/>
      <c r="L2243" s="226"/>
      <c r="M2243" s="226"/>
      <c r="N2243" s="226"/>
      <c r="O2243" s="226"/>
      <c r="P2243" s="226"/>
      <c r="Q2243" s="226"/>
    </row>
    <row r="2244" s="332" customFormat="1" ht="12.75" spans="1:17">
      <c r="A2244" s="37" t="s">
        <v>51</v>
      </c>
      <c r="B2244" s="348" t="s">
        <v>3540</v>
      </c>
      <c r="C2244" s="349" t="s">
        <v>3541</v>
      </c>
      <c r="D2244" s="349"/>
      <c r="E2244" s="349"/>
      <c r="F2244" s="350"/>
      <c r="G2244" s="350"/>
      <c r="H2244" s="216"/>
      <c r="I2244" s="350" t="s">
        <v>24</v>
      </c>
      <c r="J2244" s="351"/>
      <c r="K2244" s="226"/>
      <c r="L2244" s="226"/>
      <c r="M2244" s="226"/>
      <c r="N2244" s="226"/>
      <c r="O2244" s="226"/>
      <c r="P2244" s="226"/>
      <c r="Q2244" s="226"/>
    </row>
    <row r="2245" s="332" customFormat="1" ht="12.75" spans="1:17">
      <c r="A2245" s="37" t="s">
        <v>51</v>
      </c>
      <c r="B2245" s="348" t="s">
        <v>3542</v>
      </c>
      <c r="C2245" s="349" t="s">
        <v>3543</v>
      </c>
      <c r="D2245" s="349"/>
      <c r="E2245" s="349"/>
      <c r="F2245" s="350"/>
      <c r="G2245" s="350"/>
      <c r="H2245" s="216"/>
      <c r="I2245" s="350" t="s">
        <v>24</v>
      </c>
      <c r="J2245" s="351"/>
      <c r="K2245" s="226"/>
      <c r="L2245" s="226"/>
      <c r="M2245" s="226"/>
      <c r="N2245" s="226"/>
      <c r="O2245" s="226"/>
      <c r="P2245" s="226"/>
      <c r="Q2245" s="226"/>
    </row>
    <row r="2246" s="332" customFormat="1" ht="12.75" spans="1:17">
      <c r="A2246" s="37" t="s">
        <v>51</v>
      </c>
      <c r="B2246" s="348" t="s">
        <v>3544</v>
      </c>
      <c r="C2246" s="349" t="s">
        <v>3545</v>
      </c>
      <c r="D2246" s="349"/>
      <c r="E2246" s="349"/>
      <c r="F2246" s="350"/>
      <c r="G2246" s="350"/>
      <c r="H2246" s="216"/>
      <c r="I2246" s="350" t="s">
        <v>24</v>
      </c>
      <c r="J2246" s="351"/>
      <c r="K2246" s="226"/>
      <c r="L2246" s="226"/>
      <c r="M2246" s="226"/>
      <c r="N2246" s="226"/>
      <c r="O2246" s="226"/>
      <c r="P2246" s="226"/>
      <c r="Q2246" s="226"/>
    </row>
    <row r="2247" s="332" customFormat="1" ht="12.75" spans="1:17">
      <c r="A2247" s="37" t="s">
        <v>51</v>
      </c>
      <c r="B2247" s="348" t="s">
        <v>3546</v>
      </c>
      <c r="C2247" s="349" t="s">
        <v>3547</v>
      </c>
      <c r="D2247" s="349"/>
      <c r="E2247" s="349"/>
      <c r="F2247" s="350"/>
      <c r="G2247" s="350"/>
      <c r="H2247" s="216"/>
      <c r="I2247" s="350" t="s">
        <v>24</v>
      </c>
      <c r="J2247" s="351"/>
      <c r="K2247" s="226"/>
      <c r="L2247" s="226"/>
      <c r="M2247" s="226"/>
      <c r="N2247" s="226"/>
      <c r="O2247" s="226"/>
      <c r="P2247" s="226"/>
      <c r="Q2247" s="226"/>
    </row>
    <row r="2248" s="332" customFormat="1" ht="12.75" spans="1:17">
      <c r="A2248" s="37" t="s">
        <v>51</v>
      </c>
      <c r="B2248" s="348" t="s">
        <v>3548</v>
      </c>
      <c r="C2248" s="349" t="s">
        <v>3549</v>
      </c>
      <c r="D2248" s="349"/>
      <c r="E2248" s="349"/>
      <c r="F2248" s="350"/>
      <c r="G2248" s="350"/>
      <c r="H2248" s="216"/>
      <c r="I2248" s="350" t="s">
        <v>24</v>
      </c>
      <c r="J2248" s="351"/>
      <c r="K2248" s="226"/>
      <c r="L2248" s="226"/>
      <c r="M2248" s="226"/>
      <c r="N2248" s="226"/>
      <c r="O2248" s="226"/>
      <c r="P2248" s="226"/>
      <c r="Q2248" s="226"/>
    </row>
    <row r="2249" s="332" customFormat="1" ht="12.75" spans="1:17">
      <c r="A2249" s="37" t="s">
        <v>51</v>
      </c>
      <c r="B2249" s="348" t="s">
        <v>3550</v>
      </c>
      <c r="C2249" s="349" t="s">
        <v>3551</v>
      </c>
      <c r="D2249" s="349"/>
      <c r="E2249" s="349"/>
      <c r="F2249" s="350"/>
      <c r="G2249" s="350"/>
      <c r="H2249" s="216"/>
      <c r="I2249" s="350" t="s">
        <v>24</v>
      </c>
      <c r="J2249" s="351"/>
      <c r="K2249" s="226"/>
      <c r="L2249" s="226"/>
      <c r="M2249" s="226"/>
      <c r="N2249" s="226"/>
      <c r="O2249" s="226"/>
      <c r="P2249" s="226"/>
      <c r="Q2249" s="226"/>
    </row>
    <row r="2250" s="332" customFormat="1" ht="12.75" spans="1:17">
      <c r="A2250" s="37" t="s">
        <v>51</v>
      </c>
      <c r="B2250" s="348" t="s">
        <v>3552</v>
      </c>
      <c r="C2250" s="349" t="s">
        <v>3553</v>
      </c>
      <c r="D2250" s="349"/>
      <c r="E2250" s="349"/>
      <c r="F2250" s="350"/>
      <c r="G2250" s="350"/>
      <c r="H2250" s="216"/>
      <c r="I2250" s="350" t="s">
        <v>24</v>
      </c>
      <c r="J2250" s="351"/>
      <c r="K2250" s="226"/>
      <c r="L2250" s="226"/>
      <c r="M2250" s="226"/>
      <c r="N2250" s="226"/>
      <c r="O2250" s="226"/>
      <c r="P2250" s="226"/>
      <c r="Q2250" s="226"/>
    </row>
    <row r="2251" s="332" customFormat="1" ht="12.75" spans="1:17">
      <c r="A2251" s="37" t="s">
        <v>51</v>
      </c>
      <c r="B2251" s="348" t="s">
        <v>3554</v>
      </c>
      <c r="C2251" s="349" t="s">
        <v>3555</v>
      </c>
      <c r="D2251" s="349"/>
      <c r="E2251" s="349"/>
      <c r="F2251" s="350"/>
      <c r="G2251" s="350"/>
      <c r="H2251" s="216"/>
      <c r="I2251" s="350" t="s">
        <v>24</v>
      </c>
      <c r="J2251" s="351"/>
      <c r="K2251" s="226"/>
      <c r="L2251" s="226"/>
      <c r="M2251" s="226"/>
      <c r="N2251" s="226"/>
      <c r="O2251" s="226"/>
      <c r="P2251" s="226"/>
      <c r="Q2251" s="226"/>
    </row>
    <row r="2252" s="332" customFormat="1" ht="12.75" spans="1:17">
      <c r="A2252" s="37" t="s">
        <v>51</v>
      </c>
      <c r="B2252" s="348" t="s">
        <v>3556</v>
      </c>
      <c r="C2252" s="349" t="s">
        <v>3557</v>
      </c>
      <c r="D2252" s="349"/>
      <c r="E2252" s="349"/>
      <c r="F2252" s="350"/>
      <c r="G2252" s="350"/>
      <c r="H2252" s="216"/>
      <c r="I2252" s="350" t="s">
        <v>24</v>
      </c>
      <c r="J2252" s="351"/>
      <c r="K2252" s="226"/>
      <c r="L2252" s="226"/>
      <c r="M2252" s="226"/>
      <c r="N2252" s="226"/>
      <c r="O2252" s="226"/>
      <c r="P2252" s="226"/>
      <c r="Q2252" s="226"/>
    </row>
    <row r="2253" s="332" customFormat="1" ht="12.75" spans="1:17">
      <c r="A2253" s="37" t="s">
        <v>51</v>
      </c>
      <c r="B2253" s="348" t="s">
        <v>3558</v>
      </c>
      <c r="C2253" s="349" t="s">
        <v>3559</v>
      </c>
      <c r="D2253" s="349"/>
      <c r="E2253" s="349"/>
      <c r="F2253" s="350"/>
      <c r="G2253" s="350"/>
      <c r="H2253" s="216"/>
      <c r="I2253" s="350" t="s">
        <v>24</v>
      </c>
      <c r="J2253" s="351"/>
      <c r="K2253" s="226"/>
      <c r="L2253" s="226"/>
      <c r="M2253" s="226"/>
      <c r="N2253" s="226"/>
      <c r="O2253" s="226"/>
      <c r="P2253" s="226"/>
      <c r="Q2253" s="226"/>
    </row>
    <row r="2254" s="332" customFormat="1" ht="12.75" spans="1:17">
      <c r="A2254" s="37" t="s">
        <v>51</v>
      </c>
      <c r="B2254" s="348" t="s">
        <v>3560</v>
      </c>
      <c r="C2254" s="349" t="s">
        <v>3561</v>
      </c>
      <c r="D2254" s="349"/>
      <c r="E2254" s="349"/>
      <c r="F2254" s="350"/>
      <c r="G2254" s="350"/>
      <c r="H2254" s="216"/>
      <c r="I2254" s="350" t="s">
        <v>24</v>
      </c>
      <c r="J2254" s="351"/>
      <c r="K2254" s="226"/>
      <c r="L2254" s="226"/>
      <c r="M2254" s="226"/>
      <c r="N2254" s="226"/>
      <c r="O2254" s="226"/>
      <c r="P2254" s="226"/>
      <c r="Q2254" s="226"/>
    </row>
    <row r="2255" s="332" customFormat="1" ht="12.75" spans="1:17">
      <c r="A2255" s="37" t="s">
        <v>51</v>
      </c>
      <c r="B2255" s="348" t="s">
        <v>3562</v>
      </c>
      <c r="C2255" s="349" t="s">
        <v>3563</v>
      </c>
      <c r="D2255" s="349"/>
      <c r="E2255" s="349"/>
      <c r="F2255" s="350" t="s">
        <v>49</v>
      </c>
      <c r="G2255" s="350">
        <v>360</v>
      </c>
      <c r="H2255" s="396" t="s">
        <v>3564</v>
      </c>
      <c r="I2255" s="350" t="s">
        <v>24</v>
      </c>
      <c r="J2255" s="351"/>
      <c r="K2255" s="226"/>
      <c r="L2255" s="226"/>
      <c r="M2255" s="226"/>
      <c r="N2255" s="226"/>
      <c r="O2255" s="226"/>
      <c r="P2255" s="226"/>
      <c r="Q2255" s="226"/>
    </row>
    <row r="2256" s="332" customFormat="1" ht="12.75" spans="1:17">
      <c r="A2256" s="37" t="s">
        <v>51</v>
      </c>
      <c r="B2256" s="348" t="s">
        <v>3565</v>
      </c>
      <c r="C2256" s="349" t="s">
        <v>3566</v>
      </c>
      <c r="D2256" s="349"/>
      <c r="E2256" s="349"/>
      <c r="F2256" s="350"/>
      <c r="G2256" s="350"/>
      <c r="H2256" s="216"/>
      <c r="I2256" s="350" t="s">
        <v>24</v>
      </c>
      <c r="J2256" s="351"/>
      <c r="K2256" s="226"/>
      <c r="L2256" s="226"/>
      <c r="M2256" s="226"/>
      <c r="N2256" s="226"/>
      <c r="O2256" s="226"/>
      <c r="P2256" s="226"/>
      <c r="Q2256" s="226"/>
    </row>
    <row r="2257" s="332" customFormat="1" ht="12.75" spans="1:17">
      <c r="A2257" s="37" t="s">
        <v>51</v>
      </c>
      <c r="B2257" s="348" t="s">
        <v>3567</v>
      </c>
      <c r="C2257" s="349" t="s">
        <v>3568</v>
      </c>
      <c r="D2257" s="349"/>
      <c r="E2257" s="349"/>
      <c r="F2257" s="108" t="s">
        <v>49</v>
      </c>
      <c r="G2257" s="205">
        <v>100</v>
      </c>
      <c r="H2257" s="216"/>
      <c r="I2257" s="350" t="s">
        <v>24</v>
      </c>
      <c r="J2257" s="351"/>
      <c r="K2257" s="226"/>
      <c r="L2257" s="226"/>
      <c r="M2257" s="226"/>
      <c r="N2257" s="226"/>
      <c r="O2257" s="226"/>
      <c r="P2257" s="226"/>
      <c r="Q2257" s="226"/>
    </row>
    <row r="2258" s="332" customFormat="1" ht="12.75" spans="1:17">
      <c r="A2258" s="37" t="s">
        <v>51</v>
      </c>
      <c r="B2258" s="348" t="s">
        <v>3569</v>
      </c>
      <c r="C2258" s="349" t="s">
        <v>3570</v>
      </c>
      <c r="D2258" s="349"/>
      <c r="E2258" s="349"/>
      <c r="F2258" s="350"/>
      <c r="G2258" s="350"/>
      <c r="H2258" s="216"/>
      <c r="I2258" s="350" t="s">
        <v>41</v>
      </c>
      <c r="J2258" s="351"/>
      <c r="K2258" s="226"/>
      <c r="L2258" s="226"/>
      <c r="M2258" s="226"/>
      <c r="N2258" s="226"/>
      <c r="O2258" s="226"/>
      <c r="P2258" s="226"/>
      <c r="Q2258" s="226"/>
    </row>
    <row r="2259" s="332" customFormat="1" ht="12.75" spans="1:17">
      <c r="A2259" s="37" t="s">
        <v>51</v>
      </c>
      <c r="B2259" s="348" t="s">
        <v>3571</v>
      </c>
      <c r="C2259" s="349" t="s">
        <v>3572</v>
      </c>
      <c r="D2259" s="349"/>
      <c r="E2259" s="349"/>
      <c r="F2259" s="350"/>
      <c r="G2259" s="350"/>
      <c r="H2259" s="216"/>
      <c r="I2259" s="350" t="s">
        <v>24</v>
      </c>
      <c r="J2259" s="351"/>
      <c r="K2259" s="226"/>
      <c r="L2259" s="226"/>
      <c r="M2259" s="226"/>
      <c r="N2259" s="226"/>
      <c r="O2259" s="226"/>
      <c r="P2259" s="226"/>
      <c r="Q2259" s="226"/>
    </row>
    <row r="2260" s="332" customFormat="1" ht="12.75" spans="1:17">
      <c r="A2260" s="37" t="s">
        <v>51</v>
      </c>
      <c r="B2260" s="348" t="s">
        <v>3573</v>
      </c>
      <c r="C2260" s="349" t="s">
        <v>3574</v>
      </c>
      <c r="D2260" s="349"/>
      <c r="E2260" s="349"/>
      <c r="F2260" s="350"/>
      <c r="G2260" s="350"/>
      <c r="H2260" s="216"/>
      <c r="I2260" s="350" t="s">
        <v>24</v>
      </c>
      <c r="J2260" s="351"/>
      <c r="K2260" s="226"/>
      <c r="L2260" s="226"/>
      <c r="M2260" s="226"/>
      <c r="N2260" s="226"/>
      <c r="O2260" s="226"/>
      <c r="P2260" s="226"/>
      <c r="Q2260" s="226"/>
    </row>
    <row r="2261" s="332" customFormat="1" ht="12.75" spans="1:17">
      <c r="A2261" s="37" t="s">
        <v>51</v>
      </c>
      <c r="B2261" s="348" t="s">
        <v>3575</v>
      </c>
      <c r="C2261" s="349" t="s">
        <v>3576</v>
      </c>
      <c r="D2261" s="349"/>
      <c r="E2261" s="349"/>
      <c r="F2261" s="350"/>
      <c r="G2261" s="350"/>
      <c r="H2261" s="216"/>
      <c r="I2261" s="350" t="s">
        <v>24</v>
      </c>
      <c r="J2261" s="351"/>
      <c r="K2261" s="226"/>
      <c r="L2261" s="226"/>
      <c r="M2261" s="226"/>
      <c r="N2261" s="226"/>
      <c r="O2261" s="226"/>
      <c r="P2261" s="226"/>
      <c r="Q2261" s="226"/>
    </row>
    <row r="2262" s="332" customFormat="1" ht="12.75" spans="1:17">
      <c r="A2262" s="37" t="s">
        <v>51</v>
      </c>
      <c r="B2262" s="348" t="s">
        <v>3577</v>
      </c>
      <c r="C2262" s="349" t="s">
        <v>3578</v>
      </c>
      <c r="D2262" s="349"/>
      <c r="E2262" s="349"/>
      <c r="F2262" s="350"/>
      <c r="G2262" s="350"/>
      <c r="H2262" s="216"/>
      <c r="I2262" s="350" t="s">
        <v>24</v>
      </c>
      <c r="J2262" s="351"/>
      <c r="K2262" s="226"/>
      <c r="L2262" s="226"/>
      <c r="M2262" s="226"/>
      <c r="N2262" s="226"/>
      <c r="O2262" s="226"/>
      <c r="P2262" s="226"/>
      <c r="Q2262" s="226"/>
    </row>
    <row r="2263" s="332" customFormat="1" ht="12.75" spans="1:17">
      <c r="A2263" s="37"/>
      <c r="B2263" s="348" t="s">
        <v>3579</v>
      </c>
      <c r="C2263" s="349" t="s">
        <v>3580</v>
      </c>
      <c r="D2263" s="349"/>
      <c r="E2263" s="349"/>
      <c r="F2263" s="350"/>
      <c r="G2263" s="350"/>
      <c r="H2263" s="216"/>
      <c r="I2263" s="350" t="s">
        <v>41</v>
      </c>
      <c r="J2263" s="351"/>
      <c r="K2263" s="226"/>
      <c r="L2263" s="226"/>
      <c r="M2263" s="226"/>
      <c r="N2263" s="226"/>
      <c r="O2263" s="226"/>
      <c r="P2263" s="226"/>
      <c r="Q2263" s="226"/>
    </row>
    <row r="2264" s="332" customFormat="1" ht="12.75" spans="1:17">
      <c r="A2264" s="37"/>
      <c r="B2264" s="348" t="s">
        <v>3581</v>
      </c>
      <c r="C2264" s="349" t="s">
        <v>3582</v>
      </c>
      <c r="D2264" s="349"/>
      <c r="E2264" s="349"/>
      <c r="F2264" s="350"/>
      <c r="G2264" s="350"/>
      <c r="H2264" s="216"/>
      <c r="I2264" s="350" t="s">
        <v>41</v>
      </c>
      <c r="J2264" s="351"/>
      <c r="K2264" s="226"/>
      <c r="L2264" s="226"/>
      <c r="M2264" s="226"/>
      <c r="N2264" s="226"/>
      <c r="O2264" s="226"/>
      <c r="P2264" s="226"/>
      <c r="Q2264" s="226"/>
    </row>
    <row r="2265" s="332" customFormat="1" ht="24" spans="1:17">
      <c r="A2265" s="37" t="s">
        <v>51</v>
      </c>
      <c r="B2265" s="348" t="s">
        <v>3583</v>
      </c>
      <c r="C2265" s="349" t="s">
        <v>3584</v>
      </c>
      <c r="D2265" s="349" t="s">
        <v>3585</v>
      </c>
      <c r="E2265" s="349"/>
      <c r="F2265" s="350" t="s">
        <v>2045</v>
      </c>
      <c r="G2265" s="350">
        <v>50</v>
      </c>
      <c r="H2265" s="216"/>
      <c r="I2265" s="350" t="s">
        <v>24</v>
      </c>
      <c r="J2265" s="351"/>
      <c r="K2265" s="226"/>
      <c r="L2265" s="226"/>
      <c r="M2265" s="226"/>
      <c r="N2265" s="226"/>
      <c r="O2265" s="226"/>
      <c r="P2265" s="226"/>
      <c r="Q2265" s="226"/>
    </row>
    <row r="2266" s="332" customFormat="1" ht="12.75" spans="1:17">
      <c r="A2266" s="37"/>
      <c r="B2266" s="348" t="s">
        <v>3586</v>
      </c>
      <c r="C2266" s="349" t="s">
        <v>3587</v>
      </c>
      <c r="D2266" s="349"/>
      <c r="E2266" s="349"/>
      <c r="F2266" s="350"/>
      <c r="G2266" s="350"/>
      <c r="H2266" s="216"/>
      <c r="I2266" s="350"/>
      <c r="J2266" s="351"/>
      <c r="K2266" s="226"/>
      <c r="L2266" s="226"/>
      <c r="M2266" s="226"/>
      <c r="N2266" s="226"/>
      <c r="O2266" s="226"/>
      <c r="P2266" s="226"/>
      <c r="Q2266" s="226"/>
    </row>
    <row r="2267" s="332" customFormat="1" ht="48" spans="1:17">
      <c r="A2267" s="37"/>
      <c r="B2267" s="348" t="s">
        <v>3588</v>
      </c>
      <c r="C2267" s="349" t="s">
        <v>3589</v>
      </c>
      <c r="D2267" s="349" t="s">
        <v>3590</v>
      </c>
      <c r="E2267" s="349"/>
      <c r="F2267" s="350" t="s">
        <v>2045</v>
      </c>
      <c r="G2267" s="350">
        <v>14</v>
      </c>
      <c r="H2267" s="226"/>
      <c r="I2267" s="350"/>
      <c r="J2267" s="351"/>
      <c r="K2267" s="226"/>
      <c r="L2267" s="226"/>
      <c r="M2267" s="226"/>
      <c r="N2267" s="226"/>
      <c r="O2267" s="226"/>
      <c r="P2267" s="226"/>
      <c r="Q2267" s="226"/>
    </row>
    <row r="2268" s="332" customFormat="1" ht="60" spans="1:17">
      <c r="A2268" s="37"/>
      <c r="B2268" s="348" t="s">
        <v>3591</v>
      </c>
      <c r="C2268" s="349" t="s">
        <v>3592</v>
      </c>
      <c r="D2268" s="349" t="s">
        <v>3593</v>
      </c>
      <c r="E2268" s="349"/>
      <c r="F2268" s="350" t="s">
        <v>2045</v>
      </c>
      <c r="G2268" s="350">
        <v>3</v>
      </c>
      <c r="H2268" s="350" t="s">
        <v>3594</v>
      </c>
      <c r="I2268" s="350"/>
      <c r="J2268" s="226"/>
      <c r="K2268" s="226"/>
      <c r="L2268" s="226"/>
      <c r="M2268" s="226"/>
      <c r="N2268" s="226"/>
      <c r="O2268" s="226"/>
      <c r="P2268" s="226"/>
      <c r="Q2268" s="226"/>
    </row>
    <row r="2269" s="332" customFormat="1" ht="24" spans="1:17">
      <c r="A2269" s="37"/>
      <c r="B2269" s="348" t="s">
        <v>3595</v>
      </c>
      <c r="C2269" s="349" t="s">
        <v>3596</v>
      </c>
      <c r="D2269" s="349"/>
      <c r="E2269" s="349"/>
      <c r="F2269" s="350"/>
      <c r="G2269" s="350"/>
      <c r="H2269" s="350" t="s">
        <v>3594</v>
      </c>
      <c r="I2269" s="350"/>
      <c r="J2269" s="226"/>
      <c r="K2269" s="226"/>
      <c r="L2269" s="226"/>
      <c r="M2269" s="226"/>
      <c r="N2269" s="226"/>
      <c r="O2269" s="226"/>
      <c r="P2269" s="226"/>
      <c r="Q2269" s="226"/>
    </row>
    <row r="2270" s="332" customFormat="1" ht="12.75" spans="1:17">
      <c r="A2270" s="37"/>
      <c r="B2270" s="348" t="s">
        <v>3597</v>
      </c>
      <c r="C2270" s="349" t="s">
        <v>3596</v>
      </c>
      <c r="D2270" s="349" t="s">
        <v>3598</v>
      </c>
      <c r="E2270" s="349" t="s">
        <v>3599</v>
      </c>
      <c r="F2270" s="350" t="s">
        <v>49</v>
      </c>
      <c r="G2270" s="350">
        <v>5</v>
      </c>
      <c r="H2270" s="350"/>
      <c r="I2270" s="350"/>
      <c r="J2270" s="226"/>
      <c r="K2270" s="226"/>
      <c r="L2270" s="226"/>
      <c r="M2270" s="226"/>
      <c r="N2270" s="226"/>
      <c r="O2270" s="226"/>
      <c r="P2270" s="226"/>
      <c r="Q2270" s="226"/>
    </row>
    <row r="2271" s="332" customFormat="1" ht="48" spans="1:17">
      <c r="A2271" s="37"/>
      <c r="B2271" s="348" t="s">
        <v>3600</v>
      </c>
      <c r="C2271" s="349" t="s">
        <v>3596</v>
      </c>
      <c r="D2271" s="349" t="s">
        <v>3601</v>
      </c>
      <c r="E2271" s="349" t="s">
        <v>3599</v>
      </c>
      <c r="F2271" s="350" t="s">
        <v>49</v>
      </c>
      <c r="G2271" s="350">
        <v>20</v>
      </c>
      <c r="H2271" s="226"/>
      <c r="I2271" s="350"/>
      <c r="J2271" s="351"/>
      <c r="K2271" s="226"/>
      <c r="L2271" s="226"/>
      <c r="M2271" s="226"/>
      <c r="N2271" s="226"/>
      <c r="O2271" s="226"/>
      <c r="P2271" s="226"/>
      <c r="Q2271" s="226"/>
    </row>
    <row r="2272" s="332" customFormat="1" ht="60" spans="1:17">
      <c r="A2272" s="37"/>
      <c r="B2272" s="348" t="s">
        <v>3602</v>
      </c>
      <c r="C2272" s="349" t="s">
        <v>3603</v>
      </c>
      <c r="D2272" s="349" t="s">
        <v>3604</v>
      </c>
      <c r="E2272" s="349"/>
      <c r="F2272" s="350" t="s">
        <v>2045</v>
      </c>
      <c r="G2272" s="350">
        <v>5</v>
      </c>
      <c r="H2272" s="226"/>
      <c r="I2272" s="350"/>
      <c r="J2272" s="351"/>
      <c r="K2272" s="226"/>
      <c r="L2272" s="226"/>
      <c r="M2272" s="226"/>
      <c r="N2272" s="226"/>
      <c r="O2272" s="226"/>
      <c r="P2272" s="226"/>
      <c r="Q2272" s="226"/>
    </row>
  </sheetData>
  <mergeCells count="16">
    <mergeCell ref="A1:J1"/>
    <mergeCell ref="I2:J2"/>
    <mergeCell ref="D4:J4"/>
    <mergeCell ref="D5:J5"/>
    <mergeCell ref="D84:J84"/>
    <mergeCell ref="D1182:J1182"/>
    <mergeCell ref="D1692:J1692"/>
    <mergeCell ref="C2087:J2087"/>
    <mergeCell ref="A2:A3"/>
    <mergeCell ref="B2:B3"/>
    <mergeCell ref="C2:C3"/>
    <mergeCell ref="D2:D3"/>
    <mergeCell ref="E2:E3"/>
    <mergeCell ref="F2:F3"/>
    <mergeCell ref="G2:G3"/>
    <mergeCell ref="H2:H3"/>
  </mergeCells>
  <conditionalFormatting sqref="B1178">
    <cfRule type="duplicateValues" dxfId="0" priority="1"/>
  </conditionalFormatting>
  <printOptions horizontalCentered="1"/>
  <pageMargins left="0.751388888888889" right="0.751388888888889" top="0.802777777777778" bottom="0.802777777777778"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993"/>
  <sheetViews>
    <sheetView tabSelected="1" topLeftCell="B2985" workbookViewId="0">
      <selection activeCell="D985" sqref="D985"/>
    </sheetView>
  </sheetViews>
  <sheetFormatPr defaultColWidth="9" defaultRowHeight="13.5"/>
  <cols>
    <col min="1" max="1" width="6.375" customWidth="1"/>
    <col min="2" max="2" width="8.25" customWidth="1"/>
    <col min="3" max="3" width="15.5" style="28" customWidth="1"/>
    <col min="4" max="4" width="30.875" style="29" customWidth="1"/>
    <col min="5" max="5" width="25.25" customWidth="1"/>
    <col min="6" max="6" width="26.625" customWidth="1"/>
    <col min="11" max="11" width="27.375" customWidth="1"/>
    <col min="16" max="16" width="12.375" customWidth="1"/>
    <col min="17" max="17" width="12" customWidth="1"/>
  </cols>
  <sheetData>
    <row r="1" s="1" customFormat="1" ht="12" spans="1:17">
      <c r="A1" s="30" t="s">
        <v>3605</v>
      </c>
      <c r="B1" s="31" t="s">
        <v>1</v>
      </c>
      <c r="C1" s="31" t="s">
        <v>3606</v>
      </c>
      <c r="D1" s="30" t="s">
        <v>3</v>
      </c>
      <c r="E1" s="30" t="s">
        <v>3607</v>
      </c>
      <c r="F1" s="30" t="s">
        <v>3608</v>
      </c>
      <c r="G1" s="30" t="s">
        <v>3609</v>
      </c>
      <c r="H1" s="30" t="s">
        <v>3610</v>
      </c>
      <c r="I1" s="30" t="s">
        <v>3611</v>
      </c>
      <c r="J1" s="32" t="s">
        <v>3612</v>
      </c>
      <c r="K1" s="30" t="s">
        <v>3613</v>
      </c>
      <c r="L1" s="30" t="s">
        <v>3614</v>
      </c>
      <c r="M1" s="30" t="s">
        <v>3615</v>
      </c>
      <c r="N1" s="30" t="s">
        <v>3616</v>
      </c>
      <c r="O1" s="30" t="s">
        <v>12</v>
      </c>
      <c r="P1" s="30" t="s">
        <v>3617</v>
      </c>
      <c r="Q1" s="33" t="s">
        <v>3618</v>
      </c>
    </row>
    <row r="2" s="1" customFormat="1" ht="12" spans="1:17">
      <c r="A2" s="30"/>
      <c r="B2" s="31"/>
      <c r="C2" s="31"/>
      <c r="D2" s="30"/>
      <c r="E2" s="30"/>
      <c r="F2" s="30"/>
      <c r="G2" s="30"/>
      <c r="H2" s="30"/>
      <c r="I2" s="30"/>
      <c r="J2" s="32" t="s">
        <v>3619</v>
      </c>
      <c r="K2" s="30"/>
      <c r="L2" s="30"/>
      <c r="M2" s="30"/>
      <c r="N2" s="30"/>
      <c r="O2" s="30"/>
      <c r="P2" s="30"/>
      <c r="Q2" s="33"/>
    </row>
    <row r="3" s="2" customFormat="1" ht="135" customHeight="1" spans="1:17">
      <c r="A3" s="34"/>
      <c r="B3" s="34"/>
      <c r="C3" s="35" t="s">
        <v>3620</v>
      </c>
      <c r="D3" s="36" t="s">
        <v>3582</v>
      </c>
      <c r="E3" s="36" t="s">
        <v>3621</v>
      </c>
      <c r="F3" s="36"/>
      <c r="G3" s="36"/>
      <c r="H3" s="36"/>
      <c r="I3" s="36"/>
      <c r="J3" s="36"/>
      <c r="K3" s="36"/>
      <c r="L3" s="36"/>
      <c r="M3" s="36"/>
      <c r="N3" s="36"/>
      <c r="O3" s="36"/>
      <c r="P3" s="36"/>
      <c r="Q3" s="36"/>
    </row>
    <row r="4" s="2" customFormat="1" ht="72" spans="1:17">
      <c r="A4" s="34">
        <v>1</v>
      </c>
      <c r="B4" s="37" t="s">
        <v>21</v>
      </c>
      <c r="C4" s="38" t="s">
        <v>3622</v>
      </c>
      <c r="D4" s="36" t="s">
        <v>3623</v>
      </c>
      <c r="E4" s="36" t="s">
        <v>3624</v>
      </c>
      <c r="F4" s="36" t="s">
        <v>3625</v>
      </c>
      <c r="G4" s="39"/>
      <c r="H4" s="40"/>
      <c r="I4" s="40" t="s">
        <v>49</v>
      </c>
      <c r="J4" s="40">
        <v>21.6</v>
      </c>
      <c r="K4" s="36" t="s">
        <v>3626</v>
      </c>
      <c r="L4" s="41" t="s">
        <v>34</v>
      </c>
      <c r="M4" s="42">
        <v>0.1</v>
      </c>
      <c r="N4" s="42">
        <v>0.1</v>
      </c>
      <c r="O4" s="43"/>
      <c r="P4" s="44" t="s">
        <v>3627</v>
      </c>
      <c r="Q4" s="44" t="s">
        <v>3628</v>
      </c>
    </row>
    <row r="5" s="2" customFormat="1" ht="48" spans="1:17">
      <c r="A5" s="34">
        <v>2</v>
      </c>
      <c r="B5" s="37" t="s">
        <v>21</v>
      </c>
      <c r="C5" s="35" t="s">
        <v>3629</v>
      </c>
      <c r="D5" s="36" t="s">
        <v>3630</v>
      </c>
      <c r="E5" s="36" t="s">
        <v>3631</v>
      </c>
      <c r="F5" s="36" t="s">
        <v>3632</v>
      </c>
      <c r="G5" s="39"/>
      <c r="H5" s="34"/>
      <c r="I5" s="34" t="s">
        <v>3633</v>
      </c>
      <c r="J5" s="40">
        <v>27.5</v>
      </c>
      <c r="K5" s="36" t="s">
        <v>3634</v>
      </c>
      <c r="L5" s="41" t="s">
        <v>34</v>
      </c>
      <c r="M5" s="42">
        <v>0.1</v>
      </c>
      <c r="N5" s="42">
        <v>0.1</v>
      </c>
      <c r="O5" s="43"/>
      <c r="P5" s="44">
        <v>3112010261</v>
      </c>
      <c r="Q5" s="44" t="s">
        <v>3635</v>
      </c>
    </row>
    <row r="6" s="2" customFormat="1" ht="36" spans="1:17">
      <c r="A6" s="34">
        <v>3</v>
      </c>
      <c r="B6" s="37" t="s">
        <v>21</v>
      </c>
      <c r="C6" s="35" t="s">
        <v>3636</v>
      </c>
      <c r="D6" s="36" t="s">
        <v>3637</v>
      </c>
      <c r="E6" s="36" t="s">
        <v>3638</v>
      </c>
      <c r="F6" s="36" t="s">
        <v>3632</v>
      </c>
      <c r="G6" s="39"/>
      <c r="H6" s="36"/>
      <c r="I6" s="34" t="s">
        <v>152</v>
      </c>
      <c r="J6" s="40">
        <v>74.5</v>
      </c>
      <c r="K6" s="36"/>
      <c r="L6" s="41" t="s">
        <v>24</v>
      </c>
      <c r="M6" s="41"/>
      <c r="N6" s="45"/>
      <c r="O6" s="43"/>
      <c r="P6" s="44"/>
      <c r="Q6" s="44"/>
    </row>
    <row r="7" s="2" customFormat="1" ht="72" spans="1:17">
      <c r="A7" s="34">
        <v>4</v>
      </c>
      <c r="B7" s="37" t="s">
        <v>51</v>
      </c>
      <c r="C7" s="35" t="s">
        <v>3639</v>
      </c>
      <c r="D7" s="36" t="s">
        <v>3640</v>
      </c>
      <c r="E7" s="36" t="s">
        <v>3641</v>
      </c>
      <c r="F7" s="36" t="s">
        <v>3642</v>
      </c>
      <c r="G7" s="39"/>
      <c r="H7" s="34"/>
      <c r="I7" s="46" t="s">
        <v>152</v>
      </c>
      <c r="J7" s="40">
        <v>84.9</v>
      </c>
      <c r="K7" s="36" t="s">
        <v>3643</v>
      </c>
      <c r="L7" s="41" t="s">
        <v>50</v>
      </c>
      <c r="M7" s="41"/>
      <c r="N7" s="45"/>
      <c r="O7" s="43" t="s">
        <v>1229</v>
      </c>
      <c r="P7" s="44" t="s">
        <v>3644</v>
      </c>
      <c r="Q7" s="44" t="s">
        <v>3645</v>
      </c>
    </row>
    <row r="8" s="2" customFormat="1" ht="72" spans="1:17">
      <c r="A8" s="34">
        <v>5</v>
      </c>
      <c r="B8" s="37" t="s">
        <v>51</v>
      </c>
      <c r="C8" s="35" t="s">
        <v>3646</v>
      </c>
      <c r="D8" s="36" t="s">
        <v>3647</v>
      </c>
      <c r="E8" s="36" t="s">
        <v>3648</v>
      </c>
      <c r="F8" s="36" t="s">
        <v>3649</v>
      </c>
      <c r="G8" s="39"/>
      <c r="H8" s="34"/>
      <c r="I8" s="34" t="s">
        <v>49</v>
      </c>
      <c r="J8" s="40">
        <v>182</v>
      </c>
      <c r="K8" s="36" t="s">
        <v>3650</v>
      </c>
      <c r="L8" s="41" t="s">
        <v>50</v>
      </c>
      <c r="M8" s="41"/>
      <c r="N8" s="45"/>
      <c r="O8" s="43"/>
      <c r="P8" s="44" t="s">
        <v>3651</v>
      </c>
      <c r="Q8" s="44" t="s">
        <v>3652</v>
      </c>
    </row>
    <row r="9" s="2" customFormat="1" ht="108" spans="1:17">
      <c r="A9" s="34">
        <v>6</v>
      </c>
      <c r="B9" s="37" t="s">
        <v>2033</v>
      </c>
      <c r="C9" s="35" t="s">
        <v>3653</v>
      </c>
      <c r="D9" s="36" t="s">
        <v>3654</v>
      </c>
      <c r="E9" s="36" t="s">
        <v>3655</v>
      </c>
      <c r="F9" s="36" t="s">
        <v>3656</v>
      </c>
      <c r="G9" s="36" t="s">
        <v>3657</v>
      </c>
      <c r="H9" s="47"/>
      <c r="I9" s="34" t="s">
        <v>3633</v>
      </c>
      <c r="J9" s="40">
        <v>751</v>
      </c>
      <c r="K9" s="36"/>
      <c r="L9" s="41" t="s">
        <v>50</v>
      </c>
      <c r="M9" s="41"/>
      <c r="N9" s="45"/>
      <c r="O9" s="43"/>
      <c r="P9" s="44" t="s">
        <v>3658</v>
      </c>
      <c r="Q9" s="44" t="s">
        <v>3659</v>
      </c>
    </row>
    <row r="10" s="3" customFormat="1" ht="24" spans="1:17">
      <c r="A10" s="44"/>
      <c r="B10" s="48" t="s">
        <v>2033</v>
      </c>
      <c r="C10" s="49" t="s">
        <v>3660</v>
      </c>
      <c r="D10" s="50" t="s">
        <v>3661</v>
      </c>
      <c r="E10" s="50"/>
      <c r="F10" s="50"/>
      <c r="G10" s="50"/>
      <c r="H10" s="44"/>
      <c r="I10" s="44" t="s">
        <v>3633</v>
      </c>
      <c r="J10" s="40">
        <v>450</v>
      </c>
      <c r="K10" s="50"/>
      <c r="L10" s="51"/>
      <c r="M10" s="51"/>
      <c r="N10" s="52"/>
      <c r="O10" s="53"/>
      <c r="P10" s="44"/>
      <c r="Q10" s="44"/>
    </row>
    <row r="11" s="3" customFormat="1" ht="12" spans="1:17">
      <c r="A11" s="44"/>
      <c r="B11" s="48" t="s">
        <v>2033</v>
      </c>
      <c r="C11" s="49" t="s">
        <v>3662</v>
      </c>
      <c r="D11" s="50" t="s">
        <v>3663</v>
      </c>
      <c r="E11" s="50"/>
      <c r="F11" s="50"/>
      <c r="G11" s="50"/>
      <c r="H11" s="44"/>
      <c r="I11" s="44" t="s">
        <v>3633</v>
      </c>
      <c r="J11" s="40">
        <v>234</v>
      </c>
      <c r="K11" s="50"/>
      <c r="L11" s="51"/>
      <c r="M11" s="51"/>
      <c r="N11" s="52"/>
      <c r="O11" s="53"/>
      <c r="P11" s="44"/>
      <c r="Q11" s="44"/>
    </row>
    <row r="12" s="2" customFormat="1" ht="120" spans="1:17">
      <c r="A12" s="34">
        <v>7</v>
      </c>
      <c r="B12" s="37" t="s">
        <v>2033</v>
      </c>
      <c r="C12" s="35" t="s">
        <v>3664</v>
      </c>
      <c r="D12" s="36" t="s">
        <v>3665</v>
      </c>
      <c r="E12" s="36" t="s">
        <v>3666</v>
      </c>
      <c r="F12" s="36" t="s">
        <v>3667</v>
      </c>
      <c r="G12" s="36" t="s">
        <v>3657</v>
      </c>
      <c r="H12" s="34"/>
      <c r="I12" s="34" t="s">
        <v>3633</v>
      </c>
      <c r="J12" s="40">
        <v>1427</v>
      </c>
      <c r="K12" s="36" t="s">
        <v>3668</v>
      </c>
      <c r="L12" s="41" t="s">
        <v>50</v>
      </c>
      <c r="M12" s="41"/>
      <c r="N12" s="45"/>
      <c r="O12" s="43"/>
      <c r="P12" s="44" t="s">
        <v>3669</v>
      </c>
      <c r="Q12" s="44" t="s">
        <v>3670</v>
      </c>
    </row>
    <row r="13" s="3" customFormat="1" ht="24" spans="1:17">
      <c r="A13" s="44"/>
      <c r="B13" s="48" t="s">
        <v>2033</v>
      </c>
      <c r="C13" s="49" t="s">
        <v>3671</v>
      </c>
      <c r="D13" s="50" t="s">
        <v>3672</v>
      </c>
      <c r="E13" s="50"/>
      <c r="F13" s="50"/>
      <c r="G13" s="50"/>
      <c r="H13" s="50"/>
      <c r="I13" s="44" t="s">
        <v>3633</v>
      </c>
      <c r="J13" s="40">
        <v>450</v>
      </c>
      <c r="K13" s="50"/>
      <c r="L13" s="51"/>
      <c r="M13" s="51"/>
      <c r="N13" s="52"/>
      <c r="O13" s="53"/>
      <c r="P13" s="44"/>
      <c r="Q13" s="44"/>
    </row>
    <row r="14" s="3" customFormat="1" ht="12" spans="1:17">
      <c r="A14" s="44"/>
      <c r="B14" s="48" t="s">
        <v>2033</v>
      </c>
      <c r="C14" s="49" t="s">
        <v>3673</v>
      </c>
      <c r="D14" s="50" t="s">
        <v>3674</v>
      </c>
      <c r="E14" s="50"/>
      <c r="F14" s="50"/>
      <c r="G14" s="50"/>
      <c r="H14" s="50"/>
      <c r="I14" s="44" t="s">
        <v>3633</v>
      </c>
      <c r="J14" s="40">
        <v>234</v>
      </c>
      <c r="K14" s="50"/>
      <c r="L14" s="51"/>
      <c r="M14" s="51"/>
      <c r="N14" s="52"/>
      <c r="O14" s="53"/>
      <c r="P14" s="44"/>
      <c r="Q14" s="44"/>
    </row>
    <row r="15" s="2" customFormat="1" ht="72" spans="1:17">
      <c r="A15" s="34">
        <v>8</v>
      </c>
      <c r="B15" s="37" t="s">
        <v>2033</v>
      </c>
      <c r="C15" s="35" t="s">
        <v>3675</v>
      </c>
      <c r="D15" s="36" t="s">
        <v>3676</v>
      </c>
      <c r="E15" s="36" t="s">
        <v>3677</v>
      </c>
      <c r="F15" s="36" t="s">
        <v>3678</v>
      </c>
      <c r="G15" s="36" t="s">
        <v>3679</v>
      </c>
      <c r="H15" s="36"/>
      <c r="I15" s="40" t="s">
        <v>3633</v>
      </c>
      <c r="J15" s="40">
        <v>809</v>
      </c>
      <c r="K15" s="36"/>
      <c r="L15" s="41" t="s">
        <v>50</v>
      </c>
      <c r="M15" s="41"/>
      <c r="N15" s="45"/>
      <c r="O15" s="43"/>
      <c r="P15" s="44" t="s">
        <v>3680</v>
      </c>
      <c r="Q15" s="44" t="s">
        <v>3681</v>
      </c>
    </row>
    <row r="16" s="3" customFormat="1" ht="24" spans="1:17">
      <c r="A16" s="44"/>
      <c r="B16" s="48" t="s">
        <v>2033</v>
      </c>
      <c r="C16" s="49" t="s">
        <v>3682</v>
      </c>
      <c r="D16" s="50" t="s">
        <v>3683</v>
      </c>
      <c r="E16" s="50"/>
      <c r="F16" s="50"/>
      <c r="G16" s="50"/>
      <c r="H16" s="44"/>
      <c r="I16" s="54" t="s">
        <v>3633</v>
      </c>
      <c r="J16" s="40">
        <v>200</v>
      </c>
      <c r="K16" s="50"/>
      <c r="L16" s="51"/>
      <c r="M16" s="51"/>
      <c r="N16" s="52"/>
      <c r="O16" s="53"/>
      <c r="P16" s="44"/>
      <c r="Q16" s="44"/>
    </row>
    <row r="17" s="2" customFormat="1" ht="72" spans="1:17">
      <c r="A17" s="34">
        <v>9</v>
      </c>
      <c r="B17" s="37" t="s">
        <v>2033</v>
      </c>
      <c r="C17" s="35" t="s">
        <v>3684</v>
      </c>
      <c r="D17" s="36" t="s">
        <v>3685</v>
      </c>
      <c r="E17" s="36" t="s">
        <v>3686</v>
      </c>
      <c r="F17" s="36" t="s">
        <v>3687</v>
      </c>
      <c r="G17" s="36" t="s">
        <v>3679</v>
      </c>
      <c r="H17" s="34"/>
      <c r="I17" s="40" t="s">
        <v>3633</v>
      </c>
      <c r="J17" s="40">
        <v>902</v>
      </c>
      <c r="K17" s="36" t="s">
        <v>3688</v>
      </c>
      <c r="L17" s="41" t="s">
        <v>50</v>
      </c>
      <c r="M17" s="41"/>
      <c r="N17" s="45"/>
      <c r="O17" s="43"/>
      <c r="P17" s="44" t="s">
        <v>3689</v>
      </c>
      <c r="Q17" s="44" t="s">
        <v>3690</v>
      </c>
    </row>
    <row r="18" s="3" customFormat="1" ht="24" spans="1:17">
      <c r="A18" s="44"/>
      <c r="B18" s="48" t="s">
        <v>2033</v>
      </c>
      <c r="C18" s="49" t="s">
        <v>3691</v>
      </c>
      <c r="D18" s="50" t="s">
        <v>3692</v>
      </c>
      <c r="E18" s="50"/>
      <c r="F18" s="50"/>
      <c r="G18" s="50"/>
      <c r="H18" s="44"/>
      <c r="I18" s="54" t="s">
        <v>3633</v>
      </c>
      <c r="J18" s="40">
        <v>200</v>
      </c>
      <c r="K18" s="50"/>
      <c r="L18" s="51"/>
      <c r="M18" s="51"/>
      <c r="N18" s="52"/>
      <c r="O18" s="53"/>
      <c r="P18" s="44"/>
      <c r="Q18" s="44"/>
    </row>
    <row r="19" s="2" customFormat="1" ht="72" spans="1:17">
      <c r="A19" s="34">
        <v>10</v>
      </c>
      <c r="B19" s="37" t="s">
        <v>2033</v>
      </c>
      <c r="C19" s="35" t="s">
        <v>3693</v>
      </c>
      <c r="D19" s="36" t="s">
        <v>3694</v>
      </c>
      <c r="E19" s="36" t="s">
        <v>3695</v>
      </c>
      <c r="F19" s="36" t="s">
        <v>3696</v>
      </c>
      <c r="G19" s="36"/>
      <c r="H19" s="34"/>
      <c r="I19" s="34" t="s">
        <v>60</v>
      </c>
      <c r="J19" s="40">
        <v>477</v>
      </c>
      <c r="K19" s="36" t="s">
        <v>3697</v>
      </c>
      <c r="L19" s="41" t="s">
        <v>50</v>
      </c>
      <c r="M19" s="41"/>
      <c r="N19" s="45"/>
      <c r="O19" s="43"/>
      <c r="P19" s="44" t="s">
        <v>3698</v>
      </c>
      <c r="Q19" s="44" t="s">
        <v>3699</v>
      </c>
    </row>
    <row r="20" s="3" customFormat="1" ht="12" spans="1:17">
      <c r="A20" s="44"/>
      <c r="B20" s="48" t="s">
        <v>2033</v>
      </c>
      <c r="C20" s="49" t="s">
        <v>3700</v>
      </c>
      <c r="D20" s="50" t="s">
        <v>3701</v>
      </c>
      <c r="E20" s="50"/>
      <c r="F20" s="50"/>
      <c r="G20" s="50"/>
      <c r="H20" s="44"/>
      <c r="I20" s="44" t="s">
        <v>60</v>
      </c>
      <c r="J20" s="40">
        <v>50</v>
      </c>
      <c r="K20" s="55" t="s">
        <v>3702</v>
      </c>
      <c r="L20" s="51"/>
      <c r="M20" s="51"/>
      <c r="N20" s="52"/>
      <c r="O20" s="53"/>
      <c r="P20" s="44"/>
      <c r="Q20" s="44"/>
    </row>
    <row r="21" s="2" customFormat="1" ht="72" spans="1:17">
      <c r="A21" s="34">
        <v>11</v>
      </c>
      <c r="B21" s="56" t="s">
        <v>51</v>
      </c>
      <c r="C21" s="35" t="s">
        <v>3703</v>
      </c>
      <c r="D21" s="36" t="s">
        <v>3704</v>
      </c>
      <c r="E21" s="36" t="s">
        <v>3705</v>
      </c>
      <c r="F21" s="36" t="s">
        <v>3706</v>
      </c>
      <c r="G21" s="36"/>
      <c r="H21" s="36"/>
      <c r="I21" s="46" t="s">
        <v>49</v>
      </c>
      <c r="J21" s="40">
        <v>680</v>
      </c>
      <c r="K21" s="36"/>
      <c r="L21" s="34" t="s">
        <v>24</v>
      </c>
      <c r="M21" s="41"/>
      <c r="N21" s="45"/>
      <c r="O21" s="43"/>
      <c r="P21" s="44"/>
      <c r="Q21" s="44"/>
    </row>
    <row r="22" s="2" customFormat="1" ht="36" spans="1:17">
      <c r="A22" s="34">
        <v>12</v>
      </c>
      <c r="B22" s="56" t="s">
        <v>51</v>
      </c>
      <c r="C22" s="35" t="s">
        <v>3707</v>
      </c>
      <c r="D22" s="36" t="s">
        <v>3708</v>
      </c>
      <c r="E22" s="36" t="s">
        <v>3709</v>
      </c>
      <c r="F22" s="36" t="s">
        <v>3710</v>
      </c>
      <c r="G22" s="36"/>
      <c r="H22" s="36"/>
      <c r="I22" s="46" t="s">
        <v>49</v>
      </c>
      <c r="J22" s="40">
        <v>300</v>
      </c>
      <c r="K22" s="36"/>
      <c r="L22" s="34" t="s">
        <v>24</v>
      </c>
      <c r="M22" s="41"/>
      <c r="N22" s="45"/>
      <c r="O22" s="43"/>
      <c r="P22" s="44"/>
      <c r="Q22" s="44"/>
    </row>
    <row r="23" s="2" customFormat="1" ht="48" spans="1:17">
      <c r="A23" s="34">
        <v>13</v>
      </c>
      <c r="B23" s="56" t="s">
        <v>51</v>
      </c>
      <c r="C23" s="35" t="s">
        <v>3711</v>
      </c>
      <c r="D23" s="36" t="s">
        <v>3712</v>
      </c>
      <c r="E23" s="36" t="s">
        <v>3713</v>
      </c>
      <c r="F23" s="36" t="s">
        <v>3714</v>
      </c>
      <c r="G23" s="39"/>
      <c r="H23" s="36"/>
      <c r="I23" s="34" t="s">
        <v>49</v>
      </c>
      <c r="J23" s="40">
        <v>127</v>
      </c>
      <c r="K23" s="36"/>
      <c r="L23" s="34" t="s">
        <v>50</v>
      </c>
      <c r="M23" s="41"/>
      <c r="N23" s="45"/>
      <c r="O23" s="43"/>
      <c r="P23" s="44">
        <v>331400008</v>
      </c>
      <c r="Q23" s="44" t="s">
        <v>3715</v>
      </c>
    </row>
    <row r="24" s="2" customFormat="1" ht="48" spans="1:17">
      <c r="A24" s="34">
        <v>14</v>
      </c>
      <c r="B24" s="37" t="s">
        <v>2033</v>
      </c>
      <c r="C24" s="35" t="s">
        <v>3716</v>
      </c>
      <c r="D24" s="36" t="s">
        <v>3717</v>
      </c>
      <c r="E24" s="36" t="s">
        <v>3718</v>
      </c>
      <c r="F24" s="36" t="s">
        <v>3719</v>
      </c>
      <c r="G24" s="36" t="s">
        <v>3720</v>
      </c>
      <c r="H24" s="57"/>
      <c r="I24" s="34" t="s">
        <v>49</v>
      </c>
      <c r="J24" s="40">
        <v>317</v>
      </c>
      <c r="K24" s="36"/>
      <c r="L24" s="34" t="s">
        <v>24</v>
      </c>
      <c r="M24" s="41"/>
      <c r="N24" s="45"/>
      <c r="O24" s="43"/>
      <c r="P24" s="44" t="s">
        <v>3721</v>
      </c>
      <c r="Q24" s="44" t="s">
        <v>3722</v>
      </c>
    </row>
    <row r="25" s="3" customFormat="1" ht="24" spans="1:17">
      <c r="A25" s="44"/>
      <c r="B25" s="48" t="s">
        <v>2033</v>
      </c>
      <c r="C25" s="49" t="s">
        <v>3723</v>
      </c>
      <c r="D25" s="50" t="s">
        <v>3724</v>
      </c>
      <c r="E25" s="50"/>
      <c r="F25" s="50"/>
      <c r="G25" s="50"/>
      <c r="H25" s="44"/>
      <c r="I25" s="44" t="s">
        <v>49</v>
      </c>
      <c r="J25" s="40">
        <v>600</v>
      </c>
      <c r="K25" s="50"/>
      <c r="L25" s="44"/>
      <c r="M25" s="51"/>
      <c r="N25" s="52"/>
      <c r="O25" s="53"/>
      <c r="P25" s="44"/>
      <c r="Q25" s="44"/>
    </row>
    <row r="26" s="2" customFormat="1" ht="48" spans="1:17">
      <c r="A26" s="34">
        <v>15</v>
      </c>
      <c r="B26" s="37" t="s">
        <v>2033</v>
      </c>
      <c r="C26" s="35" t="s">
        <v>3725</v>
      </c>
      <c r="D26" s="36" t="s">
        <v>3726</v>
      </c>
      <c r="E26" s="36" t="s">
        <v>3727</v>
      </c>
      <c r="F26" s="36" t="s">
        <v>3719</v>
      </c>
      <c r="G26" s="36" t="s">
        <v>3720</v>
      </c>
      <c r="H26" s="34"/>
      <c r="I26" s="34" t="s">
        <v>49</v>
      </c>
      <c r="J26" s="40">
        <v>437</v>
      </c>
      <c r="K26" s="36"/>
      <c r="L26" s="34" t="s">
        <v>24</v>
      </c>
      <c r="M26" s="41"/>
      <c r="N26" s="45"/>
      <c r="O26" s="43"/>
      <c r="P26" s="44" t="s">
        <v>3721</v>
      </c>
      <c r="Q26" s="44" t="s">
        <v>3722</v>
      </c>
    </row>
    <row r="27" s="3" customFormat="1" ht="24" spans="1:17">
      <c r="A27" s="44"/>
      <c r="B27" s="48" t="s">
        <v>2033</v>
      </c>
      <c r="C27" s="49" t="s">
        <v>3728</v>
      </c>
      <c r="D27" s="50" t="s">
        <v>3729</v>
      </c>
      <c r="E27" s="50"/>
      <c r="F27" s="50"/>
      <c r="G27" s="50"/>
      <c r="H27" s="50"/>
      <c r="I27" s="44" t="s">
        <v>49</v>
      </c>
      <c r="J27" s="40">
        <v>600</v>
      </c>
      <c r="K27" s="50"/>
      <c r="L27" s="44"/>
      <c r="M27" s="51"/>
      <c r="N27" s="52"/>
      <c r="O27" s="53"/>
      <c r="P27" s="44"/>
      <c r="Q27" s="44"/>
    </row>
    <row r="28" s="2" customFormat="1" ht="48" spans="1:17">
      <c r="A28" s="34">
        <v>16</v>
      </c>
      <c r="B28" s="37" t="s">
        <v>51</v>
      </c>
      <c r="C28" s="35" t="s">
        <v>3730</v>
      </c>
      <c r="D28" s="36" t="s">
        <v>3731</v>
      </c>
      <c r="E28" s="36" t="s">
        <v>3732</v>
      </c>
      <c r="F28" s="36" t="s">
        <v>3733</v>
      </c>
      <c r="G28" s="36"/>
      <c r="H28" s="36"/>
      <c r="I28" s="34" t="s">
        <v>3633</v>
      </c>
      <c r="J28" s="40">
        <v>1274</v>
      </c>
      <c r="K28" s="36"/>
      <c r="L28" s="34" t="s">
        <v>24</v>
      </c>
      <c r="M28" s="41"/>
      <c r="N28" s="45"/>
      <c r="O28" s="43"/>
      <c r="P28" s="44"/>
      <c r="Q28" s="44"/>
    </row>
    <row r="29" s="2" customFormat="1" ht="36" spans="1:17">
      <c r="A29" s="34">
        <v>17</v>
      </c>
      <c r="B29" s="37" t="s">
        <v>51</v>
      </c>
      <c r="C29" s="35" t="s">
        <v>3734</v>
      </c>
      <c r="D29" s="36" t="s">
        <v>3735</v>
      </c>
      <c r="E29" s="36" t="s">
        <v>3736</v>
      </c>
      <c r="F29" s="36" t="s">
        <v>3737</v>
      </c>
      <c r="G29" s="36"/>
      <c r="H29" s="36"/>
      <c r="I29" s="34" t="s">
        <v>3633</v>
      </c>
      <c r="J29" s="40">
        <v>1051</v>
      </c>
      <c r="K29" s="36"/>
      <c r="L29" s="34" t="s">
        <v>24</v>
      </c>
      <c r="M29" s="41"/>
      <c r="N29" s="45"/>
      <c r="O29" s="43"/>
      <c r="P29" s="44" t="s">
        <v>3738</v>
      </c>
      <c r="Q29" s="44" t="s">
        <v>3739</v>
      </c>
    </row>
    <row r="30" s="2" customFormat="1" ht="48" spans="1:17">
      <c r="A30" s="34">
        <v>18</v>
      </c>
      <c r="B30" s="37" t="s">
        <v>51</v>
      </c>
      <c r="C30" s="35" t="s">
        <v>3740</v>
      </c>
      <c r="D30" s="36" t="s">
        <v>3741</v>
      </c>
      <c r="E30" s="36" t="s">
        <v>3742</v>
      </c>
      <c r="F30" s="36" t="s">
        <v>3743</v>
      </c>
      <c r="G30" s="36"/>
      <c r="H30" s="34"/>
      <c r="I30" s="34" t="s">
        <v>3633</v>
      </c>
      <c r="J30" s="40">
        <v>2040</v>
      </c>
      <c r="K30" s="36"/>
      <c r="L30" s="41" t="s">
        <v>34</v>
      </c>
      <c r="M30" s="42">
        <v>0.2</v>
      </c>
      <c r="N30" s="42">
        <v>0.2</v>
      </c>
      <c r="O30" s="43"/>
      <c r="P30" s="44" t="s">
        <v>3744</v>
      </c>
      <c r="Q30" s="44" t="s">
        <v>3745</v>
      </c>
    </row>
    <row r="31" s="2" customFormat="1" ht="48" spans="1:17">
      <c r="A31" s="34">
        <v>19</v>
      </c>
      <c r="B31" s="37" t="s">
        <v>51</v>
      </c>
      <c r="C31" s="35" t="s">
        <v>3746</v>
      </c>
      <c r="D31" s="36" t="s">
        <v>3747</v>
      </c>
      <c r="E31" s="36" t="s">
        <v>3748</v>
      </c>
      <c r="F31" s="36" t="s">
        <v>3749</v>
      </c>
      <c r="G31" s="36" t="s">
        <v>3750</v>
      </c>
      <c r="H31" s="34"/>
      <c r="I31" s="34" t="s">
        <v>49</v>
      </c>
      <c r="J31" s="40">
        <v>306</v>
      </c>
      <c r="K31" s="36"/>
      <c r="L31" s="41" t="s">
        <v>34</v>
      </c>
      <c r="M31" s="42">
        <v>0.1</v>
      </c>
      <c r="N31" s="42">
        <v>0.1</v>
      </c>
      <c r="O31" s="43"/>
      <c r="P31" s="44">
        <v>311201034</v>
      </c>
      <c r="Q31" s="44" t="s">
        <v>3751</v>
      </c>
    </row>
    <row r="32" s="3" customFormat="1" ht="12" spans="1:17">
      <c r="A32" s="44"/>
      <c r="B32" s="48" t="s">
        <v>51</v>
      </c>
      <c r="C32" s="49" t="s">
        <v>3752</v>
      </c>
      <c r="D32" s="50" t="s">
        <v>3753</v>
      </c>
      <c r="E32" s="50"/>
      <c r="F32" s="50"/>
      <c r="G32" s="50"/>
      <c r="H32" s="44"/>
      <c r="I32" s="44" t="s">
        <v>49</v>
      </c>
      <c r="J32" s="40">
        <v>210</v>
      </c>
      <c r="K32" s="50"/>
      <c r="L32" s="44"/>
      <c r="M32" s="51"/>
      <c r="N32" s="52"/>
      <c r="O32" s="53"/>
      <c r="P32" s="44"/>
      <c r="Q32" s="44"/>
    </row>
    <row r="33" s="2" customFormat="1" ht="48" spans="1:17">
      <c r="A33" s="34">
        <v>20</v>
      </c>
      <c r="B33" s="37" t="s">
        <v>51</v>
      </c>
      <c r="C33" s="35" t="s">
        <v>3754</v>
      </c>
      <c r="D33" s="36" t="s">
        <v>3755</v>
      </c>
      <c r="E33" s="36" t="s">
        <v>3756</v>
      </c>
      <c r="F33" s="36" t="s">
        <v>3757</v>
      </c>
      <c r="G33" s="36"/>
      <c r="H33" s="34"/>
      <c r="I33" s="34" t="s">
        <v>49</v>
      </c>
      <c r="J33" s="40">
        <v>888</v>
      </c>
      <c r="K33" s="36"/>
      <c r="L33" s="34" t="s">
        <v>50</v>
      </c>
      <c r="M33" s="41"/>
      <c r="N33" s="45"/>
      <c r="O33" s="43"/>
      <c r="P33" s="44">
        <v>331303010</v>
      </c>
      <c r="Q33" s="44" t="s">
        <v>3758</v>
      </c>
    </row>
    <row r="34" s="2" customFormat="1" ht="36" spans="1:17">
      <c r="A34" s="34">
        <v>21</v>
      </c>
      <c r="B34" s="37" t="s">
        <v>51</v>
      </c>
      <c r="C34" s="35" t="s">
        <v>3759</v>
      </c>
      <c r="D34" s="36" t="s">
        <v>3760</v>
      </c>
      <c r="E34" s="36" t="s">
        <v>3761</v>
      </c>
      <c r="F34" s="36" t="s">
        <v>3762</v>
      </c>
      <c r="G34" s="36" t="s">
        <v>3750</v>
      </c>
      <c r="H34" s="34" t="s">
        <v>3763</v>
      </c>
      <c r="I34" s="34" t="s">
        <v>3633</v>
      </c>
      <c r="J34" s="40">
        <v>76.5</v>
      </c>
      <c r="K34" s="36"/>
      <c r="L34" s="41" t="s">
        <v>34</v>
      </c>
      <c r="M34" s="42">
        <v>0.1</v>
      </c>
      <c r="N34" s="42">
        <v>0.1</v>
      </c>
      <c r="O34" s="43"/>
      <c r="P34" s="44" t="s">
        <v>3764</v>
      </c>
      <c r="Q34" s="44" t="s">
        <v>3765</v>
      </c>
    </row>
    <row r="35" s="3" customFormat="1" ht="12" spans="1:17">
      <c r="A35" s="44"/>
      <c r="B35" s="48" t="s">
        <v>51</v>
      </c>
      <c r="C35" s="49" t="s">
        <v>3766</v>
      </c>
      <c r="D35" s="50" t="s">
        <v>3767</v>
      </c>
      <c r="E35" s="50"/>
      <c r="F35" s="50"/>
      <c r="G35" s="50"/>
      <c r="H35" s="44"/>
      <c r="I35" s="44" t="s">
        <v>3633</v>
      </c>
      <c r="J35" s="40">
        <v>210</v>
      </c>
      <c r="K35" s="50"/>
      <c r="L35" s="51"/>
      <c r="M35" s="58"/>
      <c r="N35" s="58"/>
      <c r="O35" s="53"/>
      <c r="P35" s="44"/>
      <c r="Q35" s="44"/>
    </row>
    <row r="36" s="3" customFormat="1" ht="12" spans="1:17">
      <c r="A36" s="44"/>
      <c r="B36" s="48" t="s">
        <v>51</v>
      </c>
      <c r="C36" s="49" t="s">
        <v>3768</v>
      </c>
      <c r="D36" s="50" t="s">
        <v>3769</v>
      </c>
      <c r="E36" s="50"/>
      <c r="F36" s="50"/>
      <c r="G36" s="50"/>
      <c r="H36" s="44"/>
      <c r="I36" s="44" t="s">
        <v>3633</v>
      </c>
      <c r="J36" s="40">
        <v>76.5</v>
      </c>
      <c r="K36" s="50"/>
      <c r="L36" s="51"/>
      <c r="M36" s="58"/>
      <c r="N36" s="58"/>
      <c r="O36" s="53"/>
      <c r="P36" s="44"/>
      <c r="Q36" s="44"/>
    </row>
    <row r="37" s="2" customFormat="1" ht="36" spans="1:17">
      <c r="A37" s="34">
        <v>22</v>
      </c>
      <c r="B37" s="37" t="s">
        <v>51</v>
      </c>
      <c r="C37" s="35" t="s">
        <v>3770</v>
      </c>
      <c r="D37" s="36" t="s">
        <v>3771</v>
      </c>
      <c r="E37" s="36" t="s">
        <v>3772</v>
      </c>
      <c r="F37" s="36" t="s">
        <v>3773</v>
      </c>
      <c r="G37" s="36"/>
      <c r="H37" s="34"/>
      <c r="I37" s="34" t="s">
        <v>3633</v>
      </c>
      <c r="J37" s="40">
        <v>75.5</v>
      </c>
      <c r="K37" s="36"/>
      <c r="L37" s="41" t="s">
        <v>34</v>
      </c>
      <c r="M37" s="42">
        <v>0.1</v>
      </c>
      <c r="N37" s="42">
        <v>0.1</v>
      </c>
      <c r="O37" s="43"/>
      <c r="P37" s="44" t="s">
        <v>3774</v>
      </c>
      <c r="Q37" s="44" t="s">
        <v>3775</v>
      </c>
    </row>
    <row r="38" s="2" customFormat="1" ht="36" spans="1:17">
      <c r="A38" s="34">
        <v>23</v>
      </c>
      <c r="B38" s="37" t="s">
        <v>21</v>
      </c>
      <c r="C38" s="35" t="s">
        <v>3776</v>
      </c>
      <c r="D38" s="36" t="s">
        <v>3777</v>
      </c>
      <c r="E38" s="36" t="s">
        <v>3778</v>
      </c>
      <c r="F38" s="36" t="s">
        <v>3779</v>
      </c>
      <c r="G38" s="36"/>
      <c r="H38" s="36"/>
      <c r="I38" s="34" t="s">
        <v>3633</v>
      </c>
      <c r="J38" s="40">
        <v>117</v>
      </c>
      <c r="K38" s="36"/>
      <c r="L38" s="34" t="s">
        <v>24</v>
      </c>
      <c r="M38" s="41"/>
      <c r="N38" s="45"/>
      <c r="O38" s="43"/>
      <c r="P38" s="44" t="s">
        <v>3780</v>
      </c>
      <c r="Q38" s="44" t="s">
        <v>3781</v>
      </c>
    </row>
    <row r="39" s="2" customFormat="1" ht="36" spans="1:17">
      <c r="A39" s="34">
        <v>24</v>
      </c>
      <c r="B39" s="37" t="s">
        <v>21</v>
      </c>
      <c r="C39" s="35" t="s">
        <v>3782</v>
      </c>
      <c r="D39" s="36" t="s">
        <v>3783</v>
      </c>
      <c r="E39" s="36" t="s">
        <v>3784</v>
      </c>
      <c r="F39" s="36" t="s">
        <v>3785</v>
      </c>
      <c r="G39" s="39"/>
      <c r="H39" s="34"/>
      <c r="I39" s="34" t="s">
        <v>3633</v>
      </c>
      <c r="J39" s="40">
        <v>161</v>
      </c>
      <c r="K39" s="36"/>
      <c r="L39" s="41" t="s">
        <v>34</v>
      </c>
      <c r="M39" s="42">
        <v>0.1</v>
      </c>
      <c r="N39" s="42">
        <v>0.1</v>
      </c>
      <c r="O39" s="43"/>
      <c r="P39" s="44" t="s">
        <v>3786</v>
      </c>
      <c r="Q39" s="44" t="s">
        <v>3787</v>
      </c>
    </row>
    <row r="40" s="2" customFormat="1" ht="84" spans="1:17">
      <c r="A40" s="34">
        <v>25</v>
      </c>
      <c r="B40" s="37" t="s">
        <v>2033</v>
      </c>
      <c r="C40" s="35" t="s">
        <v>3788</v>
      </c>
      <c r="D40" s="36" t="s">
        <v>3789</v>
      </c>
      <c r="E40" s="36" t="s">
        <v>3790</v>
      </c>
      <c r="F40" s="36" t="s">
        <v>3791</v>
      </c>
      <c r="G40" s="36" t="s">
        <v>3792</v>
      </c>
      <c r="H40" s="34"/>
      <c r="I40" s="34" t="s">
        <v>49</v>
      </c>
      <c r="J40" s="40">
        <v>255</v>
      </c>
      <c r="K40" s="36"/>
      <c r="L40" s="34" t="s">
        <v>50</v>
      </c>
      <c r="M40" s="41"/>
      <c r="N40" s="45"/>
      <c r="O40" s="43"/>
      <c r="P40" s="44" t="s">
        <v>3793</v>
      </c>
      <c r="Q40" s="44" t="s">
        <v>3794</v>
      </c>
    </row>
    <row r="41" s="3" customFormat="1" ht="24" spans="1:17">
      <c r="A41" s="44"/>
      <c r="B41" s="48" t="s">
        <v>2033</v>
      </c>
      <c r="C41" s="49" t="s">
        <v>3795</v>
      </c>
      <c r="D41" s="50" t="s">
        <v>3796</v>
      </c>
      <c r="E41" s="50"/>
      <c r="F41" s="50"/>
      <c r="G41" s="50"/>
      <c r="H41" s="50"/>
      <c r="I41" s="44" t="s">
        <v>49</v>
      </c>
      <c r="J41" s="40">
        <v>450</v>
      </c>
      <c r="K41" s="50"/>
      <c r="L41" s="44"/>
      <c r="M41" s="51"/>
      <c r="N41" s="52"/>
      <c r="O41" s="53"/>
      <c r="P41" s="44"/>
      <c r="Q41" s="44"/>
    </row>
    <row r="42" s="3" customFormat="1" ht="12" spans="1:17">
      <c r="A42" s="44"/>
      <c r="B42" s="48" t="s">
        <v>2033</v>
      </c>
      <c r="C42" s="49" t="s">
        <v>3797</v>
      </c>
      <c r="D42" s="50" t="s">
        <v>3798</v>
      </c>
      <c r="E42" s="50"/>
      <c r="F42" s="50"/>
      <c r="G42" s="50"/>
      <c r="H42" s="50"/>
      <c r="I42" s="44" t="s">
        <v>49</v>
      </c>
      <c r="J42" s="40">
        <v>234</v>
      </c>
      <c r="K42" s="50"/>
      <c r="L42" s="44"/>
      <c r="M42" s="51"/>
      <c r="N42" s="52"/>
      <c r="O42" s="53"/>
      <c r="P42" s="44"/>
      <c r="Q42" s="44"/>
    </row>
    <row r="43" s="2" customFormat="1" ht="36" spans="1:17">
      <c r="A43" s="34">
        <v>26</v>
      </c>
      <c r="B43" s="37" t="s">
        <v>51</v>
      </c>
      <c r="C43" s="35" t="s">
        <v>3799</v>
      </c>
      <c r="D43" s="36" t="s">
        <v>3800</v>
      </c>
      <c r="E43" s="36" t="s">
        <v>3801</v>
      </c>
      <c r="F43" s="36" t="s">
        <v>3802</v>
      </c>
      <c r="G43" s="36"/>
      <c r="H43" s="36"/>
      <c r="I43" s="34" t="s">
        <v>3633</v>
      </c>
      <c r="J43" s="40">
        <v>387</v>
      </c>
      <c r="K43" s="36"/>
      <c r="L43" s="34" t="s">
        <v>24</v>
      </c>
      <c r="M43" s="41"/>
      <c r="N43" s="45"/>
      <c r="O43" s="43"/>
      <c r="P43" s="44" t="s">
        <v>3803</v>
      </c>
      <c r="Q43" s="44" t="s">
        <v>3804</v>
      </c>
    </row>
    <row r="44" s="2" customFormat="1" ht="48" spans="1:17">
      <c r="A44" s="34">
        <v>27</v>
      </c>
      <c r="B44" s="37" t="s">
        <v>51</v>
      </c>
      <c r="C44" s="35" t="s">
        <v>3805</v>
      </c>
      <c r="D44" s="36" t="s">
        <v>3806</v>
      </c>
      <c r="E44" s="36" t="s">
        <v>3807</v>
      </c>
      <c r="F44" s="36" t="s">
        <v>3808</v>
      </c>
      <c r="G44" s="36" t="s">
        <v>3750</v>
      </c>
      <c r="H44" s="34"/>
      <c r="I44" s="34" t="s">
        <v>3633</v>
      </c>
      <c r="J44" s="40">
        <v>1800</v>
      </c>
      <c r="K44" s="39"/>
      <c r="L44" s="34" t="s">
        <v>24</v>
      </c>
      <c r="M44" s="41"/>
      <c r="N44" s="45"/>
      <c r="O44" s="43"/>
      <c r="P44" s="44" t="s">
        <v>3809</v>
      </c>
      <c r="Q44" s="44" t="s">
        <v>3810</v>
      </c>
    </row>
    <row r="45" s="3" customFormat="1" ht="12" spans="1:17">
      <c r="A45" s="44"/>
      <c r="B45" s="48" t="s">
        <v>51</v>
      </c>
      <c r="C45" s="49" t="s">
        <v>3811</v>
      </c>
      <c r="D45" s="50" t="s">
        <v>3812</v>
      </c>
      <c r="E45" s="50"/>
      <c r="F45" s="50"/>
      <c r="G45" s="50"/>
      <c r="H45" s="44"/>
      <c r="I45" s="44" t="s">
        <v>3633</v>
      </c>
      <c r="J45" s="40">
        <v>210</v>
      </c>
      <c r="K45" s="59"/>
      <c r="L45" s="44"/>
      <c r="M45" s="51"/>
      <c r="N45" s="52"/>
      <c r="O45" s="53"/>
      <c r="P45" s="44"/>
      <c r="Q45" s="54"/>
    </row>
    <row r="46" s="2" customFormat="1" ht="84" spans="1:17">
      <c r="A46" s="34">
        <v>28</v>
      </c>
      <c r="B46" s="37" t="s">
        <v>51</v>
      </c>
      <c r="C46" s="35" t="s">
        <v>3813</v>
      </c>
      <c r="D46" s="36" t="s">
        <v>3814</v>
      </c>
      <c r="E46" s="36" t="s">
        <v>3815</v>
      </c>
      <c r="F46" s="36" t="s">
        <v>3816</v>
      </c>
      <c r="G46" s="36"/>
      <c r="H46" s="34"/>
      <c r="I46" s="34" t="s">
        <v>3633</v>
      </c>
      <c r="J46" s="40">
        <v>84.9</v>
      </c>
      <c r="K46" s="36" t="s">
        <v>3817</v>
      </c>
      <c r="L46" s="34" t="s">
        <v>50</v>
      </c>
      <c r="M46" s="41"/>
      <c r="N46" s="45"/>
      <c r="O46" s="43" t="s">
        <v>1229</v>
      </c>
      <c r="P46" s="44" t="s">
        <v>3818</v>
      </c>
      <c r="Q46" s="44" t="s">
        <v>3819</v>
      </c>
    </row>
    <row r="47" s="2" customFormat="1" ht="84" spans="1:17">
      <c r="A47" s="34">
        <v>29</v>
      </c>
      <c r="B47" s="37" t="s">
        <v>51</v>
      </c>
      <c r="C47" s="35" t="s">
        <v>3820</v>
      </c>
      <c r="D47" s="36" t="s">
        <v>3821</v>
      </c>
      <c r="E47" s="36" t="s">
        <v>3822</v>
      </c>
      <c r="F47" s="36" t="s">
        <v>3823</v>
      </c>
      <c r="G47" s="36"/>
      <c r="H47" s="34"/>
      <c r="I47" s="34" t="s">
        <v>3633</v>
      </c>
      <c r="J47" s="40">
        <v>102</v>
      </c>
      <c r="K47" s="36" t="s">
        <v>3824</v>
      </c>
      <c r="L47" s="34" t="s">
        <v>50</v>
      </c>
      <c r="M47" s="41"/>
      <c r="N47" s="45"/>
      <c r="O47" s="43" t="s">
        <v>1229</v>
      </c>
      <c r="P47" s="44" t="s">
        <v>3818</v>
      </c>
      <c r="Q47" s="44" t="s">
        <v>3819</v>
      </c>
    </row>
    <row r="48" s="2" customFormat="1" ht="48" spans="1:17">
      <c r="A48" s="34">
        <v>30</v>
      </c>
      <c r="B48" s="37" t="s">
        <v>51</v>
      </c>
      <c r="C48" s="35" t="s">
        <v>3825</v>
      </c>
      <c r="D48" s="36" t="s">
        <v>3826</v>
      </c>
      <c r="E48" s="36" t="s">
        <v>3827</v>
      </c>
      <c r="F48" s="36" t="s">
        <v>3828</v>
      </c>
      <c r="G48" s="36"/>
      <c r="H48" s="34"/>
      <c r="I48" s="34" t="s">
        <v>3633</v>
      </c>
      <c r="J48" s="40">
        <v>501</v>
      </c>
      <c r="K48" s="36"/>
      <c r="L48" s="34" t="s">
        <v>50</v>
      </c>
      <c r="M48" s="41"/>
      <c r="N48" s="45"/>
      <c r="O48" s="43"/>
      <c r="P48" s="44" t="s">
        <v>3829</v>
      </c>
      <c r="Q48" s="44" t="s">
        <v>3830</v>
      </c>
    </row>
    <row r="49" s="2" customFormat="1" ht="155" customHeight="1" spans="1:17">
      <c r="A49" s="34"/>
      <c r="B49" s="34"/>
      <c r="C49" s="35" t="s">
        <v>3831</v>
      </c>
      <c r="D49" s="36" t="s">
        <v>3832</v>
      </c>
      <c r="E49" s="36" t="s">
        <v>3833</v>
      </c>
      <c r="F49" s="36"/>
      <c r="G49" s="36"/>
      <c r="H49" s="36"/>
      <c r="I49" s="36"/>
      <c r="J49" s="36"/>
      <c r="K49" s="36"/>
      <c r="L49" s="36"/>
      <c r="M49" s="36"/>
      <c r="N49" s="36"/>
      <c r="O49" s="36"/>
      <c r="P49" s="36"/>
      <c r="Q49" s="36"/>
    </row>
    <row r="50" s="2" customFormat="1" ht="60" spans="1:17">
      <c r="A50" s="34">
        <v>31</v>
      </c>
      <c r="B50" s="56" t="s">
        <v>51</v>
      </c>
      <c r="C50" s="38" t="s">
        <v>3834</v>
      </c>
      <c r="D50" s="36" t="s">
        <v>3835</v>
      </c>
      <c r="E50" s="36" t="s">
        <v>3836</v>
      </c>
      <c r="F50" s="36" t="s">
        <v>3837</v>
      </c>
      <c r="G50" s="36" t="s">
        <v>3838</v>
      </c>
      <c r="H50" s="34" t="s">
        <v>3839</v>
      </c>
      <c r="I50" s="34" t="s">
        <v>49</v>
      </c>
      <c r="J50" s="40">
        <v>45</v>
      </c>
      <c r="K50" s="39" t="s">
        <v>3840</v>
      </c>
      <c r="L50" s="34" t="s">
        <v>50</v>
      </c>
      <c r="M50" s="41"/>
      <c r="N50" s="45"/>
      <c r="O50" s="43"/>
      <c r="P50" s="60" t="s">
        <v>3841</v>
      </c>
      <c r="Q50" s="60" t="s">
        <v>3842</v>
      </c>
    </row>
    <row r="51" s="3" customFormat="1" ht="12.75" spans="1:17">
      <c r="A51" s="44"/>
      <c r="B51" s="61" t="s">
        <v>51</v>
      </c>
      <c r="C51" s="62" t="s">
        <v>3843</v>
      </c>
      <c r="D51" s="50" t="s">
        <v>3844</v>
      </c>
      <c r="E51" s="50"/>
      <c r="F51" s="50"/>
      <c r="G51" s="50"/>
      <c r="H51" s="44"/>
      <c r="I51" s="44" t="s">
        <v>49</v>
      </c>
      <c r="J51" s="54">
        <v>4.5</v>
      </c>
      <c r="K51" s="59"/>
      <c r="L51" s="44"/>
      <c r="M51" s="51"/>
      <c r="N51" s="52"/>
      <c r="O51" s="53"/>
      <c r="P51" s="60"/>
      <c r="Q51" s="60"/>
    </row>
    <row r="52" s="3" customFormat="1" ht="12.75" spans="1:17">
      <c r="A52" s="44"/>
      <c r="B52" s="61" t="s">
        <v>51</v>
      </c>
      <c r="C52" s="62" t="s">
        <v>3845</v>
      </c>
      <c r="D52" s="50" t="s">
        <v>3846</v>
      </c>
      <c r="E52" s="50"/>
      <c r="F52" s="50"/>
      <c r="G52" s="50"/>
      <c r="H52" s="44"/>
      <c r="I52" s="44" t="s">
        <v>49</v>
      </c>
      <c r="J52" s="54">
        <v>45</v>
      </c>
      <c r="K52" s="59"/>
      <c r="L52" s="44"/>
      <c r="M52" s="51"/>
      <c r="N52" s="52"/>
      <c r="O52" s="53"/>
      <c r="P52" s="60"/>
      <c r="Q52" s="60"/>
    </row>
    <row r="53" s="2" customFormat="1" ht="48" spans="1:17">
      <c r="A53" s="34">
        <v>32</v>
      </c>
      <c r="B53" s="56" t="s">
        <v>51</v>
      </c>
      <c r="C53" s="38" t="s">
        <v>3847</v>
      </c>
      <c r="D53" s="36" t="s">
        <v>3848</v>
      </c>
      <c r="E53" s="36" t="s">
        <v>3849</v>
      </c>
      <c r="F53" s="36" t="s">
        <v>3850</v>
      </c>
      <c r="G53" s="36" t="s">
        <v>3838</v>
      </c>
      <c r="H53" s="63"/>
      <c r="I53" s="34" t="s">
        <v>49</v>
      </c>
      <c r="J53" s="40">
        <v>45</v>
      </c>
      <c r="K53" s="64"/>
      <c r="L53" s="34" t="s">
        <v>50</v>
      </c>
      <c r="M53" s="41"/>
      <c r="N53" s="45"/>
      <c r="O53" s="43"/>
      <c r="P53" s="60" t="s">
        <v>3851</v>
      </c>
      <c r="Q53" s="60" t="s">
        <v>3852</v>
      </c>
    </row>
    <row r="54" s="3" customFormat="1" ht="12.75" spans="1:17">
      <c r="A54" s="44"/>
      <c r="B54" s="61" t="s">
        <v>51</v>
      </c>
      <c r="C54" s="62" t="s">
        <v>3853</v>
      </c>
      <c r="D54" s="50" t="s">
        <v>3854</v>
      </c>
      <c r="E54" s="50"/>
      <c r="F54" s="50"/>
      <c r="G54" s="50"/>
      <c r="H54" s="65"/>
      <c r="I54" s="44" t="s">
        <v>49</v>
      </c>
      <c r="J54" s="54">
        <v>4.5</v>
      </c>
      <c r="K54" s="66"/>
      <c r="L54" s="44"/>
      <c r="M54" s="51"/>
      <c r="N54" s="52"/>
      <c r="O54" s="53"/>
      <c r="P54" s="60"/>
      <c r="Q54" s="60"/>
    </row>
    <row r="55" s="2" customFormat="1" ht="60" spans="1:17">
      <c r="A55" s="34">
        <v>33</v>
      </c>
      <c r="B55" s="56" t="s">
        <v>51</v>
      </c>
      <c r="C55" s="38" t="s">
        <v>3855</v>
      </c>
      <c r="D55" s="36" t="s">
        <v>3856</v>
      </c>
      <c r="E55" s="36" t="s">
        <v>3857</v>
      </c>
      <c r="F55" s="36" t="s">
        <v>3858</v>
      </c>
      <c r="G55" s="36" t="s">
        <v>3838</v>
      </c>
      <c r="H55" s="63"/>
      <c r="I55" s="34" t="s">
        <v>49</v>
      </c>
      <c r="J55" s="40">
        <v>36</v>
      </c>
      <c r="K55" s="64"/>
      <c r="L55" s="34" t="s">
        <v>50</v>
      </c>
      <c r="M55" s="41"/>
      <c r="N55" s="45"/>
      <c r="O55" s="43"/>
      <c r="P55" s="67" t="s">
        <v>3859</v>
      </c>
      <c r="Q55" s="68" t="s">
        <v>3860</v>
      </c>
    </row>
    <row r="56" s="3" customFormat="1" ht="12.75" spans="1:17">
      <c r="A56" s="44"/>
      <c r="B56" s="61" t="s">
        <v>51</v>
      </c>
      <c r="C56" s="62" t="s">
        <v>3861</v>
      </c>
      <c r="D56" s="50" t="s">
        <v>3862</v>
      </c>
      <c r="E56" s="50"/>
      <c r="F56" s="50"/>
      <c r="G56" s="50"/>
      <c r="H56" s="65"/>
      <c r="I56" s="44" t="s">
        <v>49</v>
      </c>
      <c r="J56" s="54">
        <v>3.6</v>
      </c>
      <c r="K56" s="66"/>
      <c r="L56" s="44"/>
      <c r="M56" s="51"/>
      <c r="N56" s="52"/>
      <c r="O56" s="53"/>
      <c r="P56" s="67"/>
      <c r="Q56" s="68"/>
    </row>
    <row r="57" s="2" customFormat="1" ht="63" spans="1:17">
      <c r="A57" s="34">
        <v>34</v>
      </c>
      <c r="B57" s="56" t="s">
        <v>51</v>
      </c>
      <c r="C57" s="38" t="s">
        <v>3863</v>
      </c>
      <c r="D57" s="36" t="s">
        <v>3864</v>
      </c>
      <c r="E57" s="36" t="s">
        <v>3865</v>
      </c>
      <c r="F57" s="36" t="s">
        <v>3866</v>
      </c>
      <c r="G57" s="63" t="s">
        <v>3867</v>
      </c>
      <c r="H57" s="63"/>
      <c r="I57" s="34" t="s">
        <v>49</v>
      </c>
      <c r="J57" s="40">
        <v>150</v>
      </c>
      <c r="K57" s="36" t="s">
        <v>3868</v>
      </c>
      <c r="L57" s="34" t="s">
        <v>50</v>
      </c>
      <c r="M57" s="41"/>
      <c r="N57" s="45"/>
      <c r="O57" s="43"/>
      <c r="P57" s="60" t="s">
        <v>3869</v>
      </c>
      <c r="Q57" s="60" t="s">
        <v>3870</v>
      </c>
    </row>
    <row r="58" s="3" customFormat="1" ht="12.75" spans="1:17">
      <c r="A58" s="44"/>
      <c r="B58" s="61" t="s">
        <v>51</v>
      </c>
      <c r="C58" s="62" t="s">
        <v>3871</v>
      </c>
      <c r="D58" s="50" t="s">
        <v>3872</v>
      </c>
      <c r="E58" s="50"/>
      <c r="F58" s="50"/>
      <c r="G58" s="65"/>
      <c r="H58" s="65"/>
      <c r="I58" s="44" t="s">
        <v>49</v>
      </c>
      <c r="J58" s="54">
        <v>15</v>
      </c>
      <c r="K58" s="50"/>
      <c r="L58" s="44"/>
      <c r="M58" s="51"/>
      <c r="N58" s="52"/>
      <c r="O58" s="53"/>
      <c r="P58" s="60"/>
      <c r="Q58" s="60"/>
    </row>
    <row r="59" s="3" customFormat="1" ht="12.75" spans="1:17">
      <c r="A59" s="44"/>
      <c r="B59" s="61" t="s">
        <v>51</v>
      </c>
      <c r="C59" s="62" t="s">
        <v>3873</v>
      </c>
      <c r="D59" s="50" t="s">
        <v>3874</v>
      </c>
      <c r="E59" s="50"/>
      <c r="F59" s="50"/>
      <c r="G59" s="65"/>
      <c r="H59" s="65"/>
      <c r="I59" s="44" t="s">
        <v>49</v>
      </c>
      <c r="J59" s="54">
        <v>75</v>
      </c>
      <c r="K59" s="50"/>
      <c r="L59" s="44"/>
      <c r="M59" s="51"/>
      <c r="N59" s="52"/>
      <c r="O59" s="53"/>
      <c r="P59" s="60"/>
      <c r="Q59" s="60"/>
    </row>
    <row r="60" s="2" customFormat="1" ht="76.5" spans="1:17">
      <c r="A60" s="34">
        <v>35</v>
      </c>
      <c r="B60" s="56" t="s">
        <v>51</v>
      </c>
      <c r="C60" s="38" t="s">
        <v>3875</v>
      </c>
      <c r="D60" s="36" t="s">
        <v>3876</v>
      </c>
      <c r="E60" s="36" t="s">
        <v>3877</v>
      </c>
      <c r="F60" s="36" t="s">
        <v>3878</v>
      </c>
      <c r="G60" s="63" t="s">
        <v>3879</v>
      </c>
      <c r="H60" s="63" t="s">
        <v>3880</v>
      </c>
      <c r="I60" s="34" t="s">
        <v>49</v>
      </c>
      <c r="J60" s="40">
        <v>40</v>
      </c>
      <c r="K60" s="36" t="s">
        <v>3881</v>
      </c>
      <c r="L60" s="34" t="s">
        <v>50</v>
      </c>
      <c r="M60" s="41"/>
      <c r="N60" s="45"/>
      <c r="O60" s="69"/>
      <c r="P60" s="60" t="s">
        <v>3882</v>
      </c>
      <c r="Q60" s="60" t="s">
        <v>3883</v>
      </c>
    </row>
    <row r="61" s="3" customFormat="1" ht="12.75" spans="1:17">
      <c r="A61" s="44"/>
      <c r="B61" s="61" t="s">
        <v>51</v>
      </c>
      <c r="C61" s="62" t="s">
        <v>3884</v>
      </c>
      <c r="D61" s="50" t="s">
        <v>3885</v>
      </c>
      <c r="E61" s="50"/>
      <c r="F61" s="50"/>
      <c r="G61" s="65"/>
      <c r="H61" s="65"/>
      <c r="I61" s="44" t="s">
        <v>49</v>
      </c>
      <c r="J61" s="54">
        <v>4</v>
      </c>
      <c r="K61" s="50"/>
      <c r="L61" s="44"/>
      <c r="M61" s="51"/>
      <c r="N61" s="52"/>
      <c r="O61" s="68"/>
      <c r="P61" s="60"/>
      <c r="Q61" s="60"/>
    </row>
    <row r="62" s="3" customFormat="1" ht="12.75" spans="1:17">
      <c r="A62" s="44"/>
      <c r="B62" s="61" t="s">
        <v>51</v>
      </c>
      <c r="C62" s="62" t="s">
        <v>3886</v>
      </c>
      <c r="D62" s="50" t="s">
        <v>3887</v>
      </c>
      <c r="E62" s="50"/>
      <c r="F62" s="50"/>
      <c r="G62" s="65"/>
      <c r="H62" s="65"/>
      <c r="I62" s="44" t="s">
        <v>49</v>
      </c>
      <c r="J62" s="54">
        <v>4</v>
      </c>
      <c r="K62" s="50"/>
      <c r="L62" s="44"/>
      <c r="M62" s="51"/>
      <c r="N62" s="52"/>
      <c r="O62" s="68"/>
      <c r="P62" s="60"/>
      <c r="Q62" s="60"/>
    </row>
    <row r="63" s="3" customFormat="1" ht="12.75" spans="1:17">
      <c r="A63" s="44"/>
      <c r="B63" s="61" t="s">
        <v>51</v>
      </c>
      <c r="C63" s="62" t="s">
        <v>3888</v>
      </c>
      <c r="D63" s="50" t="s">
        <v>3889</v>
      </c>
      <c r="E63" s="50"/>
      <c r="F63" s="50"/>
      <c r="G63" s="65"/>
      <c r="H63" s="65"/>
      <c r="I63" s="44" t="s">
        <v>49</v>
      </c>
      <c r="J63" s="54">
        <v>40</v>
      </c>
      <c r="K63" s="50" t="s">
        <v>3881</v>
      </c>
      <c r="L63" s="44"/>
      <c r="M63" s="51"/>
      <c r="N63" s="52"/>
      <c r="O63" s="68"/>
      <c r="P63" s="60"/>
      <c r="Q63" s="60"/>
    </row>
    <row r="64" s="3" customFormat="1" ht="12.75" spans="1:17">
      <c r="A64" s="44"/>
      <c r="B64" s="61" t="s">
        <v>51</v>
      </c>
      <c r="C64" s="62" t="s">
        <v>3890</v>
      </c>
      <c r="D64" s="50" t="s">
        <v>3891</v>
      </c>
      <c r="E64" s="50"/>
      <c r="F64" s="50"/>
      <c r="G64" s="65"/>
      <c r="H64" s="65"/>
      <c r="I64" s="44" t="s">
        <v>49</v>
      </c>
      <c r="J64" s="54">
        <v>40</v>
      </c>
      <c r="K64" s="50" t="s">
        <v>3881</v>
      </c>
      <c r="L64" s="44"/>
      <c r="M64" s="51"/>
      <c r="N64" s="52"/>
      <c r="O64" s="68"/>
      <c r="P64" s="60"/>
      <c r="Q64" s="60"/>
    </row>
    <row r="65" s="3" customFormat="1" ht="12.75" spans="1:17">
      <c r="A65" s="44"/>
      <c r="B65" s="61" t="s">
        <v>51</v>
      </c>
      <c r="C65" s="62" t="s">
        <v>3892</v>
      </c>
      <c r="D65" s="50" t="s">
        <v>3893</v>
      </c>
      <c r="E65" s="50"/>
      <c r="F65" s="50"/>
      <c r="G65" s="65"/>
      <c r="H65" s="65"/>
      <c r="I65" s="44" t="s">
        <v>49</v>
      </c>
      <c r="J65" s="54">
        <v>40</v>
      </c>
      <c r="K65" s="50" t="s">
        <v>3881</v>
      </c>
      <c r="L65" s="44"/>
      <c r="M65" s="51"/>
      <c r="N65" s="52"/>
      <c r="O65" s="68"/>
      <c r="P65" s="60"/>
      <c r="Q65" s="60"/>
    </row>
    <row r="66" s="3" customFormat="1" ht="12.75" spans="1:17">
      <c r="A66" s="44"/>
      <c r="B66" s="61" t="s">
        <v>51</v>
      </c>
      <c r="C66" s="62" t="s">
        <v>3894</v>
      </c>
      <c r="D66" s="50" t="s">
        <v>3895</v>
      </c>
      <c r="E66" s="50"/>
      <c r="F66" s="50"/>
      <c r="G66" s="65"/>
      <c r="H66" s="65"/>
      <c r="I66" s="44" t="s">
        <v>49</v>
      </c>
      <c r="J66" s="54">
        <v>40</v>
      </c>
      <c r="K66" s="50" t="s">
        <v>3881</v>
      </c>
      <c r="L66" s="44"/>
      <c r="M66" s="51"/>
      <c r="N66" s="52"/>
      <c r="O66" s="68"/>
      <c r="P66" s="60"/>
      <c r="Q66" s="60"/>
    </row>
    <row r="67" s="3" customFormat="1" ht="12.75" spans="1:17">
      <c r="A67" s="44"/>
      <c r="B67" s="61" t="s">
        <v>51</v>
      </c>
      <c r="C67" s="62" t="s">
        <v>3896</v>
      </c>
      <c r="D67" s="50" t="s">
        <v>3897</v>
      </c>
      <c r="E67" s="50"/>
      <c r="F67" s="50"/>
      <c r="G67" s="65"/>
      <c r="H67" s="65"/>
      <c r="I67" s="44" t="s">
        <v>49</v>
      </c>
      <c r="J67" s="54">
        <v>40</v>
      </c>
      <c r="K67" s="50" t="s">
        <v>3881</v>
      </c>
      <c r="L67" s="44"/>
      <c r="M67" s="51"/>
      <c r="N67" s="52"/>
      <c r="O67" s="68"/>
      <c r="P67" s="60"/>
      <c r="Q67" s="60"/>
    </row>
    <row r="68" s="3" customFormat="1" ht="12.75" spans="1:17">
      <c r="A68" s="44"/>
      <c r="B68" s="61" t="s">
        <v>51</v>
      </c>
      <c r="C68" s="62" t="s">
        <v>3898</v>
      </c>
      <c r="D68" s="50" t="s">
        <v>3899</v>
      </c>
      <c r="E68" s="50"/>
      <c r="F68" s="50"/>
      <c r="G68" s="65"/>
      <c r="H68" s="65"/>
      <c r="I68" s="44" t="s">
        <v>49</v>
      </c>
      <c r="J68" s="54">
        <v>40</v>
      </c>
      <c r="K68" s="50" t="s">
        <v>3881</v>
      </c>
      <c r="L68" s="44"/>
      <c r="M68" s="51"/>
      <c r="N68" s="52"/>
      <c r="O68" s="68"/>
      <c r="P68" s="60"/>
      <c r="Q68" s="60"/>
    </row>
    <row r="69" s="2" customFormat="1" ht="48" spans="1:17">
      <c r="A69" s="34">
        <v>36</v>
      </c>
      <c r="B69" s="56" t="s">
        <v>51</v>
      </c>
      <c r="C69" s="38" t="s">
        <v>3900</v>
      </c>
      <c r="D69" s="36" t="s">
        <v>3901</v>
      </c>
      <c r="E69" s="36" t="s">
        <v>3902</v>
      </c>
      <c r="F69" s="36" t="s">
        <v>3903</v>
      </c>
      <c r="G69" s="63"/>
      <c r="H69" s="36" t="s">
        <v>3904</v>
      </c>
      <c r="I69" s="34" t="s">
        <v>49</v>
      </c>
      <c r="J69" s="40">
        <v>50</v>
      </c>
      <c r="K69" s="36" t="s">
        <v>3881</v>
      </c>
      <c r="L69" s="34" t="s">
        <v>50</v>
      </c>
      <c r="M69" s="41"/>
      <c r="N69" s="45"/>
      <c r="O69" s="43"/>
      <c r="P69" s="60" t="s">
        <v>3905</v>
      </c>
      <c r="Q69" s="60" t="s">
        <v>3906</v>
      </c>
    </row>
    <row r="70" s="3" customFormat="1" ht="12.75" spans="1:17">
      <c r="A70" s="44"/>
      <c r="B70" s="61" t="s">
        <v>51</v>
      </c>
      <c r="C70" s="62" t="s">
        <v>3907</v>
      </c>
      <c r="D70" s="50" t="s">
        <v>3908</v>
      </c>
      <c r="E70" s="50"/>
      <c r="F70" s="50"/>
      <c r="G70" s="65"/>
      <c r="H70" s="65"/>
      <c r="I70" s="44" t="s">
        <v>49</v>
      </c>
      <c r="J70" s="54">
        <v>50</v>
      </c>
      <c r="K70" s="50" t="s">
        <v>3881</v>
      </c>
      <c r="L70" s="44"/>
      <c r="M70" s="51"/>
      <c r="N70" s="52"/>
      <c r="O70" s="53"/>
      <c r="P70" s="60"/>
      <c r="Q70" s="60"/>
    </row>
    <row r="71" s="2" customFormat="1" ht="60" spans="1:17">
      <c r="A71" s="34">
        <v>37</v>
      </c>
      <c r="B71" s="56" t="s">
        <v>51</v>
      </c>
      <c r="C71" s="38" t="s">
        <v>3909</v>
      </c>
      <c r="D71" s="36" t="s">
        <v>3910</v>
      </c>
      <c r="E71" s="36" t="s">
        <v>3911</v>
      </c>
      <c r="F71" s="36" t="s">
        <v>3912</v>
      </c>
      <c r="G71" s="63"/>
      <c r="H71" s="63"/>
      <c r="I71" s="34" t="s">
        <v>49</v>
      </c>
      <c r="J71" s="40">
        <v>50</v>
      </c>
      <c r="K71" s="36" t="s">
        <v>3881</v>
      </c>
      <c r="L71" s="34" t="s">
        <v>50</v>
      </c>
      <c r="M71" s="41"/>
      <c r="N71" s="45"/>
      <c r="O71" s="43"/>
      <c r="P71" s="60"/>
      <c r="Q71" s="60"/>
    </row>
    <row r="72" s="2" customFormat="1" ht="48" spans="1:17">
      <c r="A72" s="34">
        <v>38</v>
      </c>
      <c r="B72" s="56" t="s">
        <v>51</v>
      </c>
      <c r="C72" s="38" t="s">
        <v>3913</v>
      </c>
      <c r="D72" s="36" t="s">
        <v>3914</v>
      </c>
      <c r="E72" s="36" t="s">
        <v>3915</v>
      </c>
      <c r="F72" s="36" t="s">
        <v>3916</v>
      </c>
      <c r="G72" s="36" t="s">
        <v>3917</v>
      </c>
      <c r="H72" s="63"/>
      <c r="I72" s="34" t="s">
        <v>49</v>
      </c>
      <c r="J72" s="40">
        <v>70</v>
      </c>
      <c r="K72" s="36" t="s">
        <v>3918</v>
      </c>
      <c r="L72" s="34" t="s">
        <v>50</v>
      </c>
      <c r="M72" s="41"/>
      <c r="N72" s="45"/>
      <c r="O72" s="43"/>
      <c r="P72" s="44"/>
      <c r="Q72" s="54"/>
    </row>
    <row r="73" s="3" customFormat="1" ht="12.75" spans="1:17">
      <c r="A73" s="44"/>
      <c r="B73" s="61" t="s">
        <v>51</v>
      </c>
      <c r="C73" s="62" t="s">
        <v>3919</v>
      </c>
      <c r="D73" s="50" t="s">
        <v>3920</v>
      </c>
      <c r="E73" s="50"/>
      <c r="F73" s="50"/>
      <c r="G73" s="50"/>
      <c r="H73" s="65"/>
      <c r="I73" s="44" t="s">
        <v>49</v>
      </c>
      <c r="J73" s="54">
        <v>7</v>
      </c>
      <c r="K73" s="50"/>
      <c r="L73" s="44"/>
      <c r="M73" s="51"/>
      <c r="N73" s="52"/>
      <c r="O73" s="53"/>
      <c r="P73" s="44"/>
      <c r="Q73" s="54"/>
    </row>
    <row r="74" s="3" customFormat="1" ht="12.75" spans="1:17">
      <c r="A74" s="44"/>
      <c r="B74" s="61" t="s">
        <v>51</v>
      </c>
      <c r="C74" s="62" t="s">
        <v>3921</v>
      </c>
      <c r="D74" s="50" t="s">
        <v>3922</v>
      </c>
      <c r="E74" s="50"/>
      <c r="F74" s="50"/>
      <c r="G74" s="50"/>
      <c r="H74" s="65"/>
      <c r="I74" s="44" t="s">
        <v>49</v>
      </c>
      <c r="J74" s="54">
        <v>35</v>
      </c>
      <c r="K74" s="50"/>
      <c r="L74" s="44"/>
      <c r="M74" s="51"/>
      <c r="N74" s="52"/>
      <c r="O74" s="53"/>
      <c r="P74" s="44"/>
      <c r="Q74" s="54"/>
    </row>
    <row r="75" s="3" customFormat="1" ht="24" spans="1:17">
      <c r="A75" s="44"/>
      <c r="B75" s="61" t="s">
        <v>51</v>
      </c>
      <c r="C75" s="62" t="s">
        <v>3923</v>
      </c>
      <c r="D75" s="50" t="s">
        <v>3924</v>
      </c>
      <c r="E75" s="50"/>
      <c r="F75" s="50"/>
      <c r="G75" s="50"/>
      <c r="H75" s="65"/>
      <c r="I75" s="44" t="s">
        <v>49</v>
      </c>
      <c r="J75" s="54">
        <v>35</v>
      </c>
      <c r="K75" s="50"/>
      <c r="L75" s="44"/>
      <c r="M75" s="51"/>
      <c r="N75" s="52"/>
      <c r="O75" s="53"/>
      <c r="P75" s="44"/>
      <c r="Q75" s="54"/>
    </row>
    <row r="76" s="3" customFormat="1" ht="12.75" spans="1:17">
      <c r="A76" s="44"/>
      <c r="B76" s="61" t="s">
        <v>51</v>
      </c>
      <c r="C76" s="62" t="s">
        <v>3925</v>
      </c>
      <c r="D76" s="50" t="s">
        <v>3926</v>
      </c>
      <c r="E76" s="50"/>
      <c r="F76" s="50"/>
      <c r="G76" s="50"/>
      <c r="H76" s="65"/>
      <c r="I76" s="44" t="s">
        <v>49</v>
      </c>
      <c r="J76" s="54">
        <v>42</v>
      </c>
      <c r="K76" s="50"/>
      <c r="L76" s="44"/>
      <c r="M76" s="51"/>
      <c r="N76" s="52"/>
      <c r="O76" s="53"/>
      <c r="P76" s="44"/>
      <c r="Q76" s="54"/>
    </row>
    <row r="77" s="3" customFormat="1" ht="12.75" spans="1:17">
      <c r="A77" s="44"/>
      <c r="B77" s="61" t="s">
        <v>51</v>
      </c>
      <c r="C77" s="62" t="s">
        <v>3927</v>
      </c>
      <c r="D77" s="50" t="s">
        <v>3928</v>
      </c>
      <c r="E77" s="50"/>
      <c r="F77" s="50"/>
      <c r="G77" s="50"/>
      <c r="H77" s="65"/>
      <c r="I77" s="44" t="s">
        <v>49</v>
      </c>
      <c r="J77" s="54">
        <v>21</v>
      </c>
      <c r="K77" s="50"/>
      <c r="L77" s="44"/>
      <c r="M77" s="51"/>
      <c r="N77" s="52"/>
      <c r="O77" s="53"/>
      <c r="P77" s="44"/>
      <c r="Q77" s="54"/>
    </row>
    <row r="78" s="2" customFormat="1" ht="48" spans="1:17">
      <c r="A78" s="34">
        <v>39</v>
      </c>
      <c r="B78" s="56" t="s">
        <v>51</v>
      </c>
      <c r="C78" s="38" t="s">
        <v>3929</v>
      </c>
      <c r="D78" s="36" t="s">
        <v>3930</v>
      </c>
      <c r="E78" s="36" t="s">
        <v>3931</v>
      </c>
      <c r="F78" s="36" t="s">
        <v>3916</v>
      </c>
      <c r="G78" s="36" t="s">
        <v>3917</v>
      </c>
      <c r="H78" s="63"/>
      <c r="I78" s="34" t="s">
        <v>49</v>
      </c>
      <c r="J78" s="40">
        <v>70</v>
      </c>
      <c r="K78" s="36" t="s">
        <v>3918</v>
      </c>
      <c r="L78" s="34" t="s">
        <v>50</v>
      </c>
      <c r="M78" s="41"/>
      <c r="N78" s="45"/>
      <c r="O78" s="43"/>
      <c r="P78" s="60" t="s">
        <v>3932</v>
      </c>
      <c r="Q78" s="60" t="s">
        <v>3933</v>
      </c>
    </row>
    <row r="79" s="3" customFormat="1" ht="12.75" spans="1:17">
      <c r="A79" s="44"/>
      <c r="B79" s="61" t="s">
        <v>51</v>
      </c>
      <c r="C79" s="62" t="s">
        <v>3934</v>
      </c>
      <c r="D79" s="50" t="s">
        <v>3935</v>
      </c>
      <c r="E79" s="50"/>
      <c r="F79" s="50"/>
      <c r="G79" s="50"/>
      <c r="H79" s="65"/>
      <c r="I79" s="44" t="s">
        <v>49</v>
      </c>
      <c r="J79" s="54">
        <v>7</v>
      </c>
      <c r="K79" s="50"/>
      <c r="L79" s="44"/>
      <c r="M79" s="51"/>
      <c r="N79" s="52"/>
      <c r="O79" s="53"/>
      <c r="P79" s="60"/>
      <c r="Q79" s="60"/>
    </row>
    <row r="80" s="3" customFormat="1" ht="12.75" spans="1:17">
      <c r="A80" s="44"/>
      <c r="B80" s="61" t="s">
        <v>51</v>
      </c>
      <c r="C80" s="62" t="s">
        <v>3936</v>
      </c>
      <c r="D80" s="50" t="s">
        <v>3937</v>
      </c>
      <c r="E80" s="50"/>
      <c r="F80" s="50"/>
      <c r="G80" s="50"/>
      <c r="H80" s="65"/>
      <c r="I80" s="44" t="s">
        <v>49</v>
      </c>
      <c r="J80" s="54">
        <v>35</v>
      </c>
      <c r="K80" s="50"/>
      <c r="L80" s="44"/>
      <c r="M80" s="51"/>
      <c r="N80" s="52"/>
      <c r="O80" s="53"/>
      <c r="P80" s="60"/>
      <c r="Q80" s="60"/>
    </row>
    <row r="81" s="3" customFormat="1" ht="24" spans="1:17">
      <c r="A81" s="44"/>
      <c r="B81" s="61" t="s">
        <v>51</v>
      </c>
      <c r="C81" s="62" t="s">
        <v>3938</v>
      </c>
      <c r="D81" s="50" t="s">
        <v>3939</v>
      </c>
      <c r="E81" s="50"/>
      <c r="F81" s="50"/>
      <c r="G81" s="50"/>
      <c r="H81" s="65"/>
      <c r="I81" s="44" t="s">
        <v>49</v>
      </c>
      <c r="J81" s="54">
        <v>35</v>
      </c>
      <c r="K81" s="50"/>
      <c r="L81" s="44"/>
      <c r="M81" s="51"/>
      <c r="N81" s="52"/>
      <c r="O81" s="53"/>
      <c r="P81" s="60"/>
      <c r="Q81" s="60"/>
    </row>
    <row r="82" s="3" customFormat="1" ht="12.75" spans="1:17">
      <c r="A82" s="44"/>
      <c r="B82" s="61" t="s">
        <v>51</v>
      </c>
      <c r="C82" s="62" t="s">
        <v>3940</v>
      </c>
      <c r="D82" s="50" t="s">
        <v>3941</v>
      </c>
      <c r="E82" s="50"/>
      <c r="F82" s="50"/>
      <c r="G82" s="50"/>
      <c r="H82" s="65"/>
      <c r="I82" s="44" t="s">
        <v>49</v>
      </c>
      <c r="J82" s="54">
        <v>42</v>
      </c>
      <c r="K82" s="50"/>
      <c r="L82" s="44"/>
      <c r="M82" s="51"/>
      <c r="N82" s="52"/>
      <c r="O82" s="53"/>
      <c r="P82" s="60"/>
      <c r="Q82" s="60"/>
    </row>
    <row r="83" s="3" customFormat="1" ht="12.75" spans="1:17">
      <c r="A83" s="44"/>
      <c r="B83" s="61" t="s">
        <v>51</v>
      </c>
      <c r="C83" s="62" t="s">
        <v>3942</v>
      </c>
      <c r="D83" s="50" t="s">
        <v>3943</v>
      </c>
      <c r="E83" s="50"/>
      <c r="F83" s="50"/>
      <c r="G83" s="50"/>
      <c r="H83" s="65"/>
      <c r="I83" s="44" t="s">
        <v>49</v>
      </c>
      <c r="J83" s="54">
        <v>21</v>
      </c>
      <c r="K83" s="50"/>
      <c r="L83" s="44"/>
      <c r="M83" s="51"/>
      <c r="N83" s="52"/>
      <c r="O83" s="53"/>
      <c r="P83" s="60"/>
      <c r="Q83" s="60"/>
    </row>
    <row r="84" s="2" customFormat="1" ht="75.75" spans="1:17">
      <c r="A84" s="34">
        <v>40</v>
      </c>
      <c r="B84" s="56" t="s">
        <v>51</v>
      </c>
      <c r="C84" s="38" t="s">
        <v>3944</v>
      </c>
      <c r="D84" s="36" t="s">
        <v>3945</v>
      </c>
      <c r="E84" s="36" t="s">
        <v>3946</v>
      </c>
      <c r="F84" s="36" t="s">
        <v>3916</v>
      </c>
      <c r="G84" s="63" t="s">
        <v>3947</v>
      </c>
      <c r="H84" s="63"/>
      <c r="I84" s="34" t="s">
        <v>49</v>
      </c>
      <c r="J84" s="40">
        <v>70</v>
      </c>
      <c r="K84" s="36" t="s">
        <v>3918</v>
      </c>
      <c r="L84" s="34" t="s">
        <v>50</v>
      </c>
      <c r="M84" s="41"/>
      <c r="N84" s="45"/>
      <c r="O84" s="43"/>
      <c r="P84" s="60" t="s">
        <v>3948</v>
      </c>
      <c r="Q84" s="60" t="s">
        <v>3949</v>
      </c>
    </row>
    <row r="85" s="3" customFormat="1" ht="12.75" spans="1:17">
      <c r="A85" s="44"/>
      <c r="B85" s="61" t="s">
        <v>51</v>
      </c>
      <c r="C85" s="62" t="s">
        <v>3950</v>
      </c>
      <c r="D85" s="50" t="s">
        <v>3951</v>
      </c>
      <c r="E85" s="50"/>
      <c r="F85" s="50"/>
      <c r="G85" s="65"/>
      <c r="H85" s="65"/>
      <c r="I85" s="44" t="s">
        <v>49</v>
      </c>
      <c r="J85" s="54">
        <v>14</v>
      </c>
      <c r="K85" s="50"/>
      <c r="L85" s="44"/>
      <c r="M85" s="51"/>
      <c r="N85" s="52"/>
      <c r="O85" s="53"/>
      <c r="P85" s="60"/>
      <c r="Q85" s="60"/>
    </row>
    <row r="86" s="3" customFormat="1" ht="12.75" spans="1:17">
      <c r="A86" s="44"/>
      <c r="B86" s="61" t="s">
        <v>51</v>
      </c>
      <c r="C86" s="62" t="s">
        <v>3952</v>
      </c>
      <c r="D86" s="50" t="s">
        <v>3953</v>
      </c>
      <c r="E86" s="50"/>
      <c r="F86" s="50"/>
      <c r="G86" s="65"/>
      <c r="H86" s="65"/>
      <c r="I86" s="44" t="s">
        <v>49</v>
      </c>
      <c r="J86" s="54">
        <v>7</v>
      </c>
      <c r="K86" s="50"/>
      <c r="L86" s="44"/>
      <c r="M86" s="51"/>
      <c r="N86" s="52"/>
      <c r="O86" s="53"/>
      <c r="P86" s="60"/>
      <c r="Q86" s="60"/>
    </row>
    <row r="87" s="3" customFormat="1" ht="12.75" spans="1:17">
      <c r="A87" s="44"/>
      <c r="B87" s="61" t="s">
        <v>51</v>
      </c>
      <c r="C87" s="62" t="s">
        <v>3954</v>
      </c>
      <c r="D87" s="50" t="s">
        <v>3955</v>
      </c>
      <c r="E87" s="50"/>
      <c r="F87" s="50"/>
      <c r="G87" s="65"/>
      <c r="H87" s="65"/>
      <c r="I87" s="44" t="s">
        <v>49</v>
      </c>
      <c r="J87" s="54">
        <v>35</v>
      </c>
      <c r="K87" s="50"/>
      <c r="L87" s="44"/>
      <c r="M87" s="51"/>
      <c r="N87" s="52"/>
      <c r="O87" s="53"/>
      <c r="P87" s="60"/>
      <c r="Q87" s="60"/>
    </row>
    <row r="88" s="3" customFormat="1" ht="24" spans="1:17">
      <c r="A88" s="44"/>
      <c r="B88" s="61" t="s">
        <v>51</v>
      </c>
      <c r="C88" s="62" t="s">
        <v>3956</v>
      </c>
      <c r="D88" s="50" t="s">
        <v>3957</v>
      </c>
      <c r="E88" s="50"/>
      <c r="F88" s="50"/>
      <c r="G88" s="65"/>
      <c r="H88" s="65"/>
      <c r="I88" s="44" t="s">
        <v>49</v>
      </c>
      <c r="J88" s="54">
        <v>35</v>
      </c>
      <c r="K88" s="50"/>
      <c r="L88" s="44"/>
      <c r="M88" s="51"/>
      <c r="N88" s="52"/>
      <c r="O88" s="53"/>
      <c r="P88" s="60"/>
      <c r="Q88" s="60"/>
    </row>
    <row r="89" s="3" customFormat="1" ht="12.75" spans="1:17">
      <c r="A89" s="44"/>
      <c r="B89" s="61" t="s">
        <v>51</v>
      </c>
      <c r="C89" s="62" t="s">
        <v>3958</v>
      </c>
      <c r="D89" s="50" t="s">
        <v>3959</v>
      </c>
      <c r="E89" s="50"/>
      <c r="F89" s="50"/>
      <c r="G89" s="65"/>
      <c r="H89" s="65"/>
      <c r="I89" s="44" t="s">
        <v>49</v>
      </c>
      <c r="J89" s="54">
        <v>42</v>
      </c>
      <c r="K89" s="50"/>
      <c r="L89" s="44"/>
      <c r="M89" s="51"/>
      <c r="N89" s="52"/>
      <c r="O89" s="53"/>
      <c r="P89" s="60"/>
      <c r="Q89" s="60"/>
    </row>
    <row r="90" s="3" customFormat="1" ht="12.75" spans="1:17">
      <c r="A90" s="44"/>
      <c r="B90" s="61" t="s">
        <v>51</v>
      </c>
      <c r="C90" s="62" t="s">
        <v>3960</v>
      </c>
      <c r="D90" s="50" t="s">
        <v>3961</v>
      </c>
      <c r="E90" s="50"/>
      <c r="F90" s="50"/>
      <c r="G90" s="50"/>
      <c r="H90" s="65"/>
      <c r="I90" s="44" t="s">
        <v>49</v>
      </c>
      <c r="J90" s="54">
        <v>21</v>
      </c>
      <c r="K90" s="50"/>
      <c r="L90" s="44"/>
      <c r="M90" s="51"/>
      <c r="N90" s="52"/>
      <c r="O90" s="53"/>
      <c r="P90" s="60"/>
      <c r="Q90" s="60"/>
    </row>
    <row r="91" s="2" customFormat="1" ht="48" spans="1:17">
      <c r="A91" s="34">
        <v>41</v>
      </c>
      <c r="B91" s="56" t="s">
        <v>51</v>
      </c>
      <c r="C91" s="38" t="s">
        <v>3962</v>
      </c>
      <c r="D91" s="36" t="s">
        <v>3963</v>
      </c>
      <c r="E91" s="36" t="s">
        <v>3964</v>
      </c>
      <c r="F91" s="36" t="s">
        <v>3916</v>
      </c>
      <c r="G91" s="36" t="s">
        <v>3917</v>
      </c>
      <c r="H91" s="63"/>
      <c r="I91" s="34" t="s">
        <v>217</v>
      </c>
      <c r="J91" s="40">
        <v>70</v>
      </c>
      <c r="K91" s="36" t="s">
        <v>3918</v>
      </c>
      <c r="L91" s="34" t="s">
        <v>50</v>
      </c>
      <c r="M91" s="41"/>
      <c r="N91" s="45"/>
      <c r="O91" s="43"/>
      <c r="P91" s="60" t="s">
        <v>3965</v>
      </c>
      <c r="Q91" s="60" t="s">
        <v>3966</v>
      </c>
    </row>
    <row r="92" s="3" customFormat="1" ht="12.75" spans="1:17">
      <c r="A92" s="44"/>
      <c r="B92" s="61" t="s">
        <v>51</v>
      </c>
      <c r="C92" s="62" t="s">
        <v>3967</v>
      </c>
      <c r="D92" s="50" t="s">
        <v>3968</v>
      </c>
      <c r="E92" s="50"/>
      <c r="F92" s="50"/>
      <c r="G92" s="50"/>
      <c r="H92" s="65"/>
      <c r="I92" s="44" t="s">
        <v>49</v>
      </c>
      <c r="J92" s="54">
        <v>7</v>
      </c>
      <c r="K92" s="50"/>
      <c r="L92" s="44"/>
      <c r="M92" s="51"/>
      <c r="N92" s="52"/>
      <c r="O92" s="53"/>
      <c r="P92" s="60"/>
      <c r="Q92" s="60"/>
    </row>
    <row r="93" s="3" customFormat="1" ht="12.75" spans="1:17">
      <c r="A93" s="44"/>
      <c r="B93" s="61" t="s">
        <v>51</v>
      </c>
      <c r="C93" s="62" t="s">
        <v>3969</v>
      </c>
      <c r="D93" s="50" t="s">
        <v>3970</v>
      </c>
      <c r="E93" s="50"/>
      <c r="F93" s="50"/>
      <c r="G93" s="50"/>
      <c r="H93" s="65"/>
      <c r="I93" s="44" t="s">
        <v>217</v>
      </c>
      <c r="J93" s="54">
        <v>35</v>
      </c>
      <c r="K93" s="50"/>
      <c r="L93" s="44"/>
      <c r="M93" s="51"/>
      <c r="N93" s="52"/>
      <c r="O93" s="53"/>
      <c r="P93" s="60"/>
      <c r="Q93" s="60"/>
    </row>
    <row r="94" s="3" customFormat="1" ht="24" spans="1:17">
      <c r="A94" s="44"/>
      <c r="B94" s="61" t="s">
        <v>51</v>
      </c>
      <c r="C94" s="62" t="s">
        <v>3971</v>
      </c>
      <c r="D94" s="50" t="s">
        <v>3972</v>
      </c>
      <c r="E94" s="50"/>
      <c r="F94" s="50"/>
      <c r="G94" s="50"/>
      <c r="H94" s="65"/>
      <c r="I94" s="44" t="s">
        <v>217</v>
      </c>
      <c r="J94" s="54">
        <v>35</v>
      </c>
      <c r="K94" s="50"/>
      <c r="L94" s="44"/>
      <c r="M94" s="51"/>
      <c r="N94" s="52"/>
      <c r="O94" s="53"/>
      <c r="P94" s="60"/>
      <c r="Q94" s="60"/>
    </row>
    <row r="95" s="3" customFormat="1" ht="12.75" spans="1:17">
      <c r="A95" s="44"/>
      <c r="B95" s="61" t="s">
        <v>51</v>
      </c>
      <c r="C95" s="62" t="s">
        <v>3973</v>
      </c>
      <c r="D95" s="50" t="s">
        <v>3974</v>
      </c>
      <c r="E95" s="50"/>
      <c r="F95" s="50"/>
      <c r="G95" s="50"/>
      <c r="H95" s="65"/>
      <c r="I95" s="44" t="s">
        <v>217</v>
      </c>
      <c r="J95" s="54">
        <v>42</v>
      </c>
      <c r="K95" s="50"/>
      <c r="L95" s="44"/>
      <c r="M95" s="51"/>
      <c r="N95" s="52"/>
      <c r="O95" s="53"/>
      <c r="P95" s="60"/>
      <c r="Q95" s="60"/>
    </row>
    <row r="96" s="3" customFormat="1" ht="12.75" spans="1:17">
      <c r="A96" s="44"/>
      <c r="B96" s="61" t="s">
        <v>51</v>
      </c>
      <c r="C96" s="62" t="s">
        <v>3975</v>
      </c>
      <c r="D96" s="50" t="s">
        <v>3976</v>
      </c>
      <c r="E96" s="50"/>
      <c r="F96" s="50"/>
      <c r="G96" s="50"/>
      <c r="H96" s="65"/>
      <c r="I96" s="44" t="s">
        <v>217</v>
      </c>
      <c r="J96" s="54">
        <v>21</v>
      </c>
      <c r="K96" s="50"/>
      <c r="L96" s="44"/>
      <c r="M96" s="51"/>
      <c r="N96" s="52"/>
      <c r="O96" s="53"/>
      <c r="P96" s="60"/>
      <c r="Q96" s="60"/>
    </row>
    <row r="97" s="2" customFormat="1" ht="48" spans="1:17">
      <c r="A97" s="34">
        <v>42</v>
      </c>
      <c r="B97" s="56" t="s">
        <v>51</v>
      </c>
      <c r="C97" s="38" t="s">
        <v>3977</v>
      </c>
      <c r="D97" s="36" t="s">
        <v>3978</v>
      </c>
      <c r="E97" s="36" t="s">
        <v>3979</v>
      </c>
      <c r="F97" s="36" t="s">
        <v>3916</v>
      </c>
      <c r="G97" s="36" t="s">
        <v>3917</v>
      </c>
      <c r="H97" s="63"/>
      <c r="I97" s="34" t="s">
        <v>49</v>
      </c>
      <c r="J97" s="40">
        <v>70</v>
      </c>
      <c r="K97" s="36" t="s">
        <v>3918</v>
      </c>
      <c r="L97" s="34" t="s">
        <v>34</v>
      </c>
      <c r="M97" s="42">
        <v>0.3</v>
      </c>
      <c r="N97" s="70">
        <v>0.3</v>
      </c>
      <c r="O97" s="43"/>
      <c r="P97" s="71" t="s">
        <v>3980</v>
      </c>
      <c r="Q97" s="71" t="s">
        <v>3981</v>
      </c>
    </row>
    <row r="98" s="3" customFormat="1" ht="12.75" spans="1:17">
      <c r="A98" s="44"/>
      <c r="B98" s="61" t="s">
        <v>51</v>
      </c>
      <c r="C98" s="62" t="s">
        <v>3982</v>
      </c>
      <c r="D98" s="50" t="s">
        <v>3983</v>
      </c>
      <c r="E98" s="50"/>
      <c r="F98" s="50"/>
      <c r="G98" s="50"/>
      <c r="H98" s="65"/>
      <c r="I98" s="44" t="s">
        <v>49</v>
      </c>
      <c r="J98" s="54">
        <v>7</v>
      </c>
      <c r="K98" s="50"/>
      <c r="L98" s="44"/>
      <c r="M98" s="58"/>
      <c r="N98" s="72"/>
      <c r="O98" s="53"/>
      <c r="P98" s="71"/>
      <c r="Q98" s="71"/>
    </row>
    <row r="99" s="3" customFormat="1" ht="12.75" spans="1:17">
      <c r="A99" s="44"/>
      <c r="B99" s="61" t="s">
        <v>51</v>
      </c>
      <c r="C99" s="62" t="s">
        <v>3984</v>
      </c>
      <c r="D99" s="50" t="s">
        <v>3985</v>
      </c>
      <c r="E99" s="50"/>
      <c r="F99" s="50"/>
      <c r="G99" s="50"/>
      <c r="H99" s="65"/>
      <c r="I99" s="44" t="s">
        <v>49</v>
      </c>
      <c r="J99" s="54">
        <v>35</v>
      </c>
      <c r="K99" s="50"/>
      <c r="L99" s="44"/>
      <c r="M99" s="58"/>
      <c r="N99" s="72"/>
      <c r="O99" s="53"/>
      <c r="P99" s="71"/>
      <c r="Q99" s="71"/>
    </row>
    <row r="100" s="3" customFormat="1" ht="24" spans="1:17">
      <c r="A100" s="44"/>
      <c r="B100" s="61" t="s">
        <v>51</v>
      </c>
      <c r="C100" s="62" t="s">
        <v>3986</v>
      </c>
      <c r="D100" s="50" t="s">
        <v>3987</v>
      </c>
      <c r="E100" s="50"/>
      <c r="F100" s="50"/>
      <c r="G100" s="50"/>
      <c r="H100" s="65"/>
      <c r="I100" s="44" t="s">
        <v>49</v>
      </c>
      <c r="J100" s="54">
        <v>35</v>
      </c>
      <c r="K100" s="50"/>
      <c r="L100" s="44"/>
      <c r="M100" s="58"/>
      <c r="N100" s="72"/>
      <c r="O100" s="53"/>
      <c r="P100" s="71"/>
      <c r="Q100" s="71"/>
    </row>
    <row r="101" s="3" customFormat="1" ht="12.75" spans="1:17">
      <c r="A101" s="44"/>
      <c r="B101" s="61" t="s">
        <v>51</v>
      </c>
      <c r="C101" s="62" t="s">
        <v>3988</v>
      </c>
      <c r="D101" s="50" t="s">
        <v>3989</v>
      </c>
      <c r="E101" s="50"/>
      <c r="F101" s="50"/>
      <c r="G101" s="50"/>
      <c r="H101" s="65"/>
      <c r="I101" s="44" t="s">
        <v>49</v>
      </c>
      <c r="J101" s="54">
        <v>42</v>
      </c>
      <c r="K101" s="50"/>
      <c r="L101" s="44"/>
      <c r="M101" s="58"/>
      <c r="N101" s="72"/>
      <c r="O101" s="53"/>
      <c r="P101" s="71"/>
      <c r="Q101" s="71"/>
    </row>
    <row r="102" s="3" customFormat="1" ht="12.75" spans="1:17">
      <c r="A102" s="44"/>
      <c r="B102" s="61" t="s">
        <v>51</v>
      </c>
      <c r="C102" s="62" t="s">
        <v>3990</v>
      </c>
      <c r="D102" s="50" t="s">
        <v>3991</v>
      </c>
      <c r="E102" s="50"/>
      <c r="F102" s="50"/>
      <c r="G102" s="50"/>
      <c r="H102" s="65"/>
      <c r="I102" s="44" t="s">
        <v>49</v>
      </c>
      <c r="J102" s="54">
        <v>21</v>
      </c>
      <c r="K102" s="50"/>
      <c r="L102" s="44"/>
      <c r="M102" s="58"/>
      <c r="N102" s="72"/>
      <c r="O102" s="53"/>
      <c r="P102" s="71"/>
      <c r="Q102" s="71"/>
    </row>
    <row r="103" s="2" customFormat="1" ht="48" spans="1:17">
      <c r="A103" s="34">
        <v>43</v>
      </c>
      <c r="B103" s="56" t="s">
        <v>51</v>
      </c>
      <c r="C103" s="38" t="s">
        <v>3992</v>
      </c>
      <c r="D103" s="36" t="s">
        <v>3993</v>
      </c>
      <c r="E103" s="36" t="s">
        <v>3994</v>
      </c>
      <c r="F103" s="36" t="s">
        <v>3916</v>
      </c>
      <c r="G103" s="36" t="s">
        <v>3917</v>
      </c>
      <c r="H103" s="63"/>
      <c r="I103" s="34" t="s">
        <v>49</v>
      </c>
      <c r="J103" s="40">
        <v>70</v>
      </c>
      <c r="K103" s="36" t="s">
        <v>3918</v>
      </c>
      <c r="L103" s="34" t="s">
        <v>50</v>
      </c>
      <c r="M103" s="41"/>
      <c r="N103" s="45"/>
      <c r="O103" s="43"/>
      <c r="P103" s="60" t="s">
        <v>3995</v>
      </c>
      <c r="Q103" s="60" t="s">
        <v>3996</v>
      </c>
    </row>
    <row r="104" s="3" customFormat="1" ht="12.75" spans="1:17">
      <c r="A104" s="44"/>
      <c r="B104" s="61" t="s">
        <v>51</v>
      </c>
      <c r="C104" s="62" t="s">
        <v>3997</v>
      </c>
      <c r="D104" s="50" t="s">
        <v>3998</v>
      </c>
      <c r="E104" s="50"/>
      <c r="F104" s="50"/>
      <c r="G104" s="50"/>
      <c r="H104" s="65"/>
      <c r="I104" s="44" t="s">
        <v>49</v>
      </c>
      <c r="J104" s="54">
        <v>7</v>
      </c>
      <c r="K104" s="50"/>
      <c r="L104" s="44"/>
      <c r="M104" s="51"/>
      <c r="N104" s="52"/>
      <c r="O104" s="53"/>
      <c r="P104" s="60"/>
      <c r="Q104" s="60"/>
    </row>
    <row r="105" s="3" customFormat="1" ht="12.75" spans="1:17">
      <c r="A105" s="44"/>
      <c r="B105" s="61" t="s">
        <v>51</v>
      </c>
      <c r="C105" s="62" t="s">
        <v>3999</v>
      </c>
      <c r="D105" s="50" t="s">
        <v>4000</v>
      </c>
      <c r="E105" s="50"/>
      <c r="F105" s="50"/>
      <c r="G105" s="50"/>
      <c r="H105" s="65"/>
      <c r="I105" s="44" t="s">
        <v>49</v>
      </c>
      <c r="J105" s="54">
        <v>35</v>
      </c>
      <c r="K105" s="50"/>
      <c r="L105" s="44"/>
      <c r="M105" s="51"/>
      <c r="N105" s="52"/>
      <c r="O105" s="53"/>
      <c r="P105" s="60"/>
      <c r="Q105" s="60"/>
    </row>
    <row r="106" s="3" customFormat="1" ht="24" spans="1:17">
      <c r="A106" s="44"/>
      <c r="B106" s="61" t="s">
        <v>51</v>
      </c>
      <c r="C106" s="62" t="s">
        <v>4001</v>
      </c>
      <c r="D106" s="50" t="s">
        <v>4002</v>
      </c>
      <c r="E106" s="50"/>
      <c r="F106" s="50"/>
      <c r="G106" s="50"/>
      <c r="H106" s="65"/>
      <c r="I106" s="44" t="s">
        <v>49</v>
      </c>
      <c r="J106" s="54">
        <v>35</v>
      </c>
      <c r="K106" s="50"/>
      <c r="L106" s="44"/>
      <c r="M106" s="51"/>
      <c r="N106" s="52"/>
      <c r="O106" s="53"/>
      <c r="P106" s="60"/>
      <c r="Q106" s="60"/>
    </row>
    <row r="107" s="3" customFormat="1" ht="12.75" spans="1:17">
      <c r="A107" s="44"/>
      <c r="B107" s="61" t="s">
        <v>51</v>
      </c>
      <c r="C107" s="62" t="s">
        <v>4003</v>
      </c>
      <c r="D107" s="50" t="s">
        <v>4004</v>
      </c>
      <c r="E107" s="50"/>
      <c r="F107" s="50"/>
      <c r="G107" s="50"/>
      <c r="H107" s="65"/>
      <c r="I107" s="44" t="s">
        <v>49</v>
      </c>
      <c r="J107" s="54">
        <v>42</v>
      </c>
      <c r="K107" s="50"/>
      <c r="L107" s="44"/>
      <c r="M107" s="51"/>
      <c r="N107" s="52"/>
      <c r="O107" s="53"/>
      <c r="P107" s="60"/>
      <c r="Q107" s="60"/>
    </row>
    <row r="108" s="3" customFormat="1" ht="12.75" spans="1:17">
      <c r="A108" s="44"/>
      <c r="B108" s="61" t="s">
        <v>51</v>
      </c>
      <c r="C108" s="62" t="s">
        <v>4005</v>
      </c>
      <c r="D108" s="50" t="s">
        <v>4006</v>
      </c>
      <c r="E108" s="50"/>
      <c r="F108" s="50"/>
      <c r="G108" s="50"/>
      <c r="H108" s="65"/>
      <c r="I108" s="44" t="s">
        <v>49</v>
      </c>
      <c r="J108" s="54">
        <v>21</v>
      </c>
      <c r="K108" s="50"/>
      <c r="L108" s="44"/>
      <c r="M108" s="51"/>
      <c r="N108" s="52"/>
      <c r="O108" s="53"/>
      <c r="P108" s="60"/>
      <c r="Q108" s="60"/>
    </row>
    <row r="109" s="2" customFormat="1" ht="48" spans="1:17">
      <c r="A109" s="34">
        <v>44</v>
      </c>
      <c r="B109" s="56" t="s">
        <v>51</v>
      </c>
      <c r="C109" s="38" t="s">
        <v>4007</v>
      </c>
      <c r="D109" s="36" t="s">
        <v>4008</v>
      </c>
      <c r="E109" s="36" t="s">
        <v>4009</v>
      </c>
      <c r="F109" s="36" t="s">
        <v>4010</v>
      </c>
      <c r="G109" s="36" t="s">
        <v>3917</v>
      </c>
      <c r="H109" s="63"/>
      <c r="I109" s="34" t="s">
        <v>49</v>
      </c>
      <c r="J109" s="40">
        <v>70</v>
      </c>
      <c r="K109" s="36" t="s">
        <v>3918</v>
      </c>
      <c r="L109" s="34" t="s">
        <v>50</v>
      </c>
      <c r="M109" s="41"/>
      <c r="N109" s="45"/>
      <c r="O109" s="43"/>
      <c r="P109" s="71" t="s">
        <v>4011</v>
      </c>
      <c r="Q109" s="71" t="s">
        <v>4012</v>
      </c>
    </row>
    <row r="110" s="3" customFormat="1" ht="12.75" spans="1:17">
      <c r="A110" s="44"/>
      <c r="B110" s="61" t="s">
        <v>51</v>
      </c>
      <c r="C110" s="62" t="s">
        <v>4013</v>
      </c>
      <c r="D110" s="50" t="s">
        <v>4014</v>
      </c>
      <c r="E110" s="50"/>
      <c r="F110" s="50"/>
      <c r="G110" s="50"/>
      <c r="H110" s="65"/>
      <c r="I110" s="44" t="s">
        <v>49</v>
      </c>
      <c r="J110" s="54">
        <v>7</v>
      </c>
      <c r="K110" s="50"/>
      <c r="L110" s="44"/>
      <c r="M110" s="51"/>
      <c r="N110" s="52"/>
      <c r="O110" s="53"/>
      <c r="P110" s="71"/>
      <c r="Q110" s="71"/>
    </row>
    <row r="111" s="3" customFormat="1" ht="12.75" spans="1:17">
      <c r="A111" s="44"/>
      <c r="B111" s="61" t="s">
        <v>51</v>
      </c>
      <c r="C111" s="62" t="s">
        <v>4015</v>
      </c>
      <c r="D111" s="50" t="s">
        <v>4016</v>
      </c>
      <c r="E111" s="50"/>
      <c r="F111" s="50"/>
      <c r="G111" s="50"/>
      <c r="H111" s="65"/>
      <c r="I111" s="44" t="s">
        <v>49</v>
      </c>
      <c r="J111" s="54">
        <v>35</v>
      </c>
      <c r="K111" s="50"/>
      <c r="L111" s="44"/>
      <c r="M111" s="51"/>
      <c r="N111" s="52"/>
      <c r="O111" s="53"/>
      <c r="P111" s="71"/>
      <c r="Q111" s="71"/>
    </row>
    <row r="112" s="3" customFormat="1" ht="24" spans="1:17">
      <c r="A112" s="44"/>
      <c r="B112" s="61" t="s">
        <v>51</v>
      </c>
      <c r="C112" s="62" t="s">
        <v>4017</v>
      </c>
      <c r="D112" s="50" t="s">
        <v>4018</v>
      </c>
      <c r="E112" s="50"/>
      <c r="F112" s="50"/>
      <c r="G112" s="50"/>
      <c r="H112" s="65"/>
      <c r="I112" s="44" t="s">
        <v>49</v>
      </c>
      <c r="J112" s="54">
        <v>35</v>
      </c>
      <c r="K112" s="50"/>
      <c r="L112" s="44"/>
      <c r="M112" s="51"/>
      <c r="N112" s="52"/>
      <c r="O112" s="53"/>
      <c r="P112" s="71"/>
      <c r="Q112" s="71"/>
    </row>
    <row r="113" s="3" customFormat="1" ht="12.75" spans="1:17">
      <c r="A113" s="44"/>
      <c r="B113" s="61" t="s">
        <v>51</v>
      </c>
      <c r="C113" s="62" t="s">
        <v>4019</v>
      </c>
      <c r="D113" s="50" t="s">
        <v>4020</v>
      </c>
      <c r="E113" s="50"/>
      <c r="F113" s="50"/>
      <c r="G113" s="50"/>
      <c r="H113" s="65"/>
      <c r="I113" s="44" t="s">
        <v>49</v>
      </c>
      <c r="J113" s="54">
        <v>42</v>
      </c>
      <c r="K113" s="50"/>
      <c r="L113" s="44"/>
      <c r="M113" s="51"/>
      <c r="N113" s="52"/>
      <c r="O113" s="53"/>
      <c r="P113" s="71"/>
      <c r="Q113" s="71"/>
    </row>
    <row r="114" s="3" customFormat="1" ht="12.75" spans="1:17">
      <c r="A114" s="44"/>
      <c r="B114" s="61" t="s">
        <v>51</v>
      </c>
      <c r="C114" s="62" t="s">
        <v>4021</v>
      </c>
      <c r="D114" s="50" t="s">
        <v>4022</v>
      </c>
      <c r="E114" s="50"/>
      <c r="F114" s="50"/>
      <c r="G114" s="50"/>
      <c r="H114" s="65"/>
      <c r="I114" s="44" t="s">
        <v>49</v>
      </c>
      <c r="J114" s="54">
        <v>21</v>
      </c>
      <c r="K114" s="50"/>
      <c r="L114" s="44"/>
      <c r="M114" s="51"/>
      <c r="N114" s="52"/>
      <c r="O114" s="53"/>
      <c r="P114" s="71"/>
      <c r="Q114" s="71"/>
    </row>
    <row r="115" s="2" customFormat="1" ht="48" spans="1:17">
      <c r="A115" s="34">
        <v>45</v>
      </c>
      <c r="B115" s="56" t="s">
        <v>51</v>
      </c>
      <c r="C115" s="38" t="s">
        <v>4023</v>
      </c>
      <c r="D115" s="36" t="s">
        <v>4024</v>
      </c>
      <c r="E115" s="36" t="s">
        <v>4025</v>
      </c>
      <c r="F115" s="36" t="s">
        <v>3916</v>
      </c>
      <c r="G115" s="36" t="s">
        <v>3917</v>
      </c>
      <c r="H115" s="63"/>
      <c r="I115" s="34" t="s">
        <v>1834</v>
      </c>
      <c r="J115" s="40">
        <v>70</v>
      </c>
      <c r="K115" s="36" t="s">
        <v>3918</v>
      </c>
      <c r="L115" s="34" t="s">
        <v>50</v>
      </c>
      <c r="M115" s="41"/>
      <c r="N115" s="45"/>
      <c r="O115" s="43"/>
      <c r="P115" s="60" t="s">
        <v>4026</v>
      </c>
      <c r="Q115" s="60" t="s">
        <v>4027</v>
      </c>
    </row>
    <row r="116" s="3" customFormat="1" ht="12.75" spans="1:17">
      <c r="A116" s="44"/>
      <c r="B116" s="61" t="s">
        <v>51</v>
      </c>
      <c r="C116" s="62" t="s">
        <v>4028</v>
      </c>
      <c r="D116" s="50" t="s">
        <v>4029</v>
      </c>
      <c r="E116" s="50"/>
      <c r="F116" s="50"/>
      <c r="G116" s="50"/>
      <c r="H116" s="65"/>
      <c r="I116" s="44" t="s">
        <v>49</v>
      </c>
      <c r="J116" s="54">
        <v>7</v>
      </c>
      <c r="K116" s="50"/>
      <c r="L116" s="44"/>
      <c r="M116" s="51"/>
      <c r="N116" s="52"/>
      <c r="O116" s="53"/>
      <c r="P116" s="60"/>
      <c r="Q116" s="60"/>
    </row>
    <row r="117" s="3" customFormat="1" ht="12.75" spans="1:17">
      <c r="A117" s="44"/>
      <c r="B117" s="61" t="s">
        <v>51</v>
      </c>
      <c r="C117" s="62" t="s">
        <v>4030</v>
      </c>
      <c r="D117" s="50" t="s">
        <v>4031</v>
      </c>
      <c r="E117" s="50"/>
      <c r="F117" s="50"/>
      <c r="G117" s="50"/>
      <c r="H117" s="65"/>
      <c r="I117" s="44" t="s">
        <v>1834</v>
      </c>
      <c r="J117" s="54">
        <v>35</v>
      </c>
      <c r="K117" s="50"/>
      <c r="L117" s="44"/>
      <c r="M117" s="51"/>
      <c r="N117" s="52"/>
      <c r="O117" s="53"/>
      <c r="P117" s="60"/>
      <c r="Q117" s="60"/>
    </row>
    <row r="118" s="3" customFormat="1" ht="24" spans="1:17">
      <c r="A118" s="44"/>
      <c r="B118" s="61" t="s">
        <v>51</v>
      </c>
      <c r="C118" s="62" t="s">
        <v>4032</v>
      </c>
      <c r="D118" s="50" t="s">
        <v>4033</v>
      </c>
      <c r="E118" s="50"/>
      <c r="F118" s="50"/>
      <c r="G118" s="50"/>
      <c r="H118" s="65"/>
      <c r="I118" s="44" t="s">
        <v>1834</v>
      </c>
      <c r="J118" s="54">
        <v>35</v>
      </c>
      <c r="K118" s="50"/>
      <c r="L118" s="44"/>
      <c r="M118" s="51"/>
      <c r="N118" s="52"/>
      <c r="O118" s="53"/>
      <c r="P118" s="60"/>
      <c r="Q118" s="60"/>
    </row>
    <row r="119" s="3" customFormat="1" ht="12.75" spans="1:17">
      <c r="A119" s="44"/>
      <c r="B119" s="61" t="s">
        <v>51</v>
      </c>
      <c r="C119" s="62" t="s">
        <v>4034</v>
      </c>
      <c r="D119" s="50" t="s">
        <v>4035</v>
      </c>
      <c r="E119" s="50"/>
      <c r="F119" s="50"/>
      <c r="G119" s="50"/>
      <c r="H119" s="65"/>
      <c r="I119" s="44" t="s">
        <v>1834</v>
      </c>
      <c r="J119" s="54">
        <v>42</v>
      </c>
      <c r="K119" s="50"/>
      <c r="L119" s="44"/>
      <c r="M119" s="51"/>
      <c r="N119" s="52"/>
      <c r="O119" s="53"/>
      <c r="P119" s="60"/>
      <c r="Q119" s="60"/>
    </row>
    <row r="120" s="3" customFormat="1" ht="12.75" spans="1:17">
      <c r="A120" s="44"/>
      <c r="B120" s="61" t="s">
        <v>51</v>
      </c>
      <c r="C120" s="62" t="s">
        <v>4036</v>
      </c>
      <c r="D120" s="50" t="s">
        <v>4037</v>
      </c>
      <c r="E120" s="50"/>
      <c r="F120" s="50"/>
      <c r="G120" s="50"/>
      <c r="H120" s="65"/>
      <c r="I120" s="44" t="s">
        <v>1834</v>
      </c>
      <c r="J120" s="54">
        <v>21</v>
      </c>
      <c r="K120" s="50"/>
      <c r="L120" s="44"/>
      <c r="M120" s="51"/>
      <c r="N120" s="52"/>
      <c r="O120" s="53"/>
      <c r="P120" s="60"/>
      <c r="Q120" s="60"/>
    </row>
    <row r="121" s="2" customFormat="1" ht="48" spans="1:17">
      <c r="A121" s="34">
        <v>46</v>
      </c>
      <c r="B121" s="56" t="s">
        <v>51</v>
      </c>
      <c r="C121" s="38" t="s">
        <v>4038</v>
      </c>
      <c r="D121" s="36" t="s">
        <v>4039</v>
      </c>
      <c r="E121" s="36" t="s">
        <v>4040</v>
      </c>
      <c r="F121" s="36" t="s">
        <v>3916</v>
      </c>
      <c r="G121" s="36" t="s">
        <v>3917</v>
      </c>
      <c r="H121" s="63"/>
      <c r="I121" s="34" t="s">
        <v>49</v>
      </c>
      <c r="J121" s="40">
        <v>70</v>
      </c>
      <c r="K121" s="36" t="s">
        <v>3918</v>
      </c>
      <c r="L121" s="34" t="s">
        <v>34</v>
      </c>
      <c r="M121" s="42">
        <v>0.15</v>
      </c>
      <c r="N121" s="42">
        <v>0.15</v>
      </c>
      <c r="O121" s="43"/>
      <c r="P121" s="60" t="s">
        <v>4041</v>
      </c>
      <c r="Q121" s="60" t="s">
        <v>4042</v>
      </c>
    </row>
    <row r="122" s="3" customFormat="1" ht="12.75" spans="1:17">
      <c r="A122" s="44"/>
      <c r="B122" s="61" t="s">
        <v>51</v>
      </c>
      <c r="C122" s="62" t="s">
        <v>4043</v>
      </c>
      <c r="D122" s="50" t="s">
        <v>4044</v>
      </c>
      <c r="E122" s="50"/>
      <c r="F122" s="50"/>
      <c r="G122" s="50"/>
      <c r="H122" s="65"/>
      <c r="I122" s="44" t="s">
        <v>49</v>
      </c>
      <c r="J122" s="54">
        <v>7</v>
      </c>
      <c r="K122" s="50"/>
      <c r="L122" s="44"/>
      <c r="M122" s="58"/>
      <c r="N122" s="58"/>
      <c r="O122" s="53"/>
      <c r="P122" s="60"/>
      <c r="Q122" s="60"/>
    </row>
    <row r="123" s="3" customFormat="1" ht="12.75" spans="1:17">
      <c r="A123" s="44"/>
      <c r="B123" s="61" t="s">
        <v>51</v>
      </c>
      <c r="C123" s="62" t="s">
        <v>4045</v>
      </c>
      <c r="D123" s="50" t="s">
        <v>4046</v>
      </c>
      <c r="E123" s="50"/>
      <c r="F123" s="50"/>
      <c r="G123" s="50"/>
      <c r="H123" s="65"/>
      <c r="I123" s="44" t="s">
        <v>49</v>
      </c>
      <c r="J123" s="54">
        <v>35</v>
      </c>
      <c r="K123" s="50"/>
      <c r="L123" s="44"/>
      <c r="M123" s="58"/>
      <c r="N123" s="58"/>
      <c r="O123" s="53"/>
      <c r="P123" s="60"/>
      <c r="Q123" s="60"/>
    </row>
    <row r="124" s="3" customFormat="1" ht="24" spans="1:17">
      <c r="A124" s="44"/>
      <c r="B124" s="61" t="s">
        <v>51</v>
      </c>
      <c r="C124" s="62" t="s">
        <v>4047</v>
      </c>
      <c r="D124" s="50" t="s">
        <v>4048</v>
      </c>
      <c r="E124" s="50"/>
      <c r="F124" s="50"/>
      <c r="G124" s="50"/>
      <c r="H124" s="65"/>
      <c r="I124" s="44" t="s">
        <v>49</v>
      </c>
      <c r="J124" s="54">
        <v>35</v>
      </c>
      <c r="K124" s="50"/>
      <c r="L124" s="44"/>
      <c r="M124" s="58"/>
      <c r="N124" s="58"/>
      <c r="O124" s="53"/>
      <c r="P124" s="60"/>
      <c r="Q124" s="60"/>
    </row>
    <row r="125" s="3" customFormat="1" ht="12.75" spans="1:17">
      <c r="A125" s="44"/>
      <c r="B125" s="61" t="s">
        <v>51</v>
      </c>
      <c r="C125" s="62" t="s">
        <v>4049</v>
      </c>
      <c r="D125" s="50" t="s">
        <v>4050</v>
      </c>
      <c r="E125" s="50"/>
      <c r="F125" s="50"/>
      <c r="G125" s="50"/>
      <c r="H125" s="65"/>
      <c r="I125" s="44" t="s">
        <v>49</v>
      </c>
      <c r="J125" s="54">
        <v>42</v>
      </c>
      <c r="K125" s="50"/>
      <c r="L125" s="44"/>
      <c r="M125" s="58"/>
      <c r="N125" s="58"/>
      <c r="O125" s="53"/>
      <c r="P125" s="60"/>
      <c r="Q125" s="60"/>
    </row>
    <row r="126" s="3" customFormat="1" ht="12.75" spans="1:17">
      <c r="A126" s="44"/>
      <c r="B126" s="61" t="s">
        <v>51</v>
      </c>
      <c r="C126" s="62" t="s">
        <v>4051</v>
      </c>
      <c r="D126" s="50" t="s">
        <v>4052</v>
      </c>
      <c r="E126" s="50"/>
      <c r="F126" s="50"/>
      <c r="G126" s="50"/>
      <c r="H126" s="65"/>
      <c r="I126" s="44" t="s">
        <v>49</v>
      </c>
      <c r="J126" s="54">
        <v>21</v>
      </c>
      <c r="K126" s="50"/>
      <c r="L126" s="44"/>
      <c r="M126" s="58"/>
      <c r="N126" s="58"/>
      <c r="O126" s="53"/>
      <c r="P126" s="60"/>
      <c r="Q126" s="60"/>
    </row>
    <row r="127" s="2" customFormat="1" ht="48" spans="1:17">
      <c r="A127" s="34">
        <v>47</v>
      </c>
      <c r="B127" s="56" t="s">
        <v>51</v>
      </c>
      <c r="C127" s="38" t="s">
        <v>4053</v>
      </c>
      <c r="D127" s="36" t="s">
        <v>4054</v>
      </c>
      <c r="E127" s="36" t="s">
        <v>4055</v>
      </c>
      <c r="F127" s="36" t="s">
        <v>4010</v>
      </c>
      <c r="G127" s="63"/>
      <c r="H127" s="63"/>
      <c r="I127" s="34" t="s">
        <v>217</v>
      </c>
      <c r="J127" s="40">
        <v>38.5</v>
      </c>
      <c r="K127" s="36" t="s">
        <v>4056</v>
      </c>
      <c r="L127" s="34" t="s">
        <v>34</v>
      </c>
      <c r="M127" s="42">
        <v>0.1</v>
      </c>
      <c r="N127" s="42">
        <v>0.1</v>
      </c>
      <c r="O127" s="43"/>
      <c r="P127" s="68" t="s">
        <v>4057</v>
      </c>
      <c r="Q127" s="68" t="s">
        <v>4058</v>
      </c>
    </row>
    <row r="128" s="2" customFormat="1" ht="60" spans="1:17">
      <c r="A128" s="34">
        <v>48</v>
      </c>
      <c r="B128" s="56" t="s">
        <v>51</v>
      </c>
      <c r="C128" s="38" t="s">
        <v>4059</v>
      </c>
      <c r="D128" s="36" t="s">
        <v>4060</v>
      </c>
      <c r="E128" s="36" t="s">
        <v>4061</v>
      </c>
      <c r="F128" s="36" t="s">
        <v>3916</v>
      </c>
      <c r="G128" s="36" t="s">
        <v>3917</v>
      </c>
      <c r="H128" s="63"/>
      <c r="I128" s="34" t="s">
        <v>49</v>
      </c>
      <c r="J128" s="40">
        <v>70</v>
      </c>
      <c r="K128" s="36" t="s">
        <v>4062</v>
      </c>
      <c r="L128" s="34" t="s">
        <v>34</v>
      </c>
      <c r="M128" s="42">
        <v>0.1</v>
      </c>
      <c r="N128" s="42">
        <v>0.1</v>
      </c>
      <c r="O128" s="43"/>
      <c r="P128" s="60" t="s">
        <v>4063</v>
      </c>
      <c r="Q128" s="60" t="s">
        <v>4064</v>
      </c>
    </row>
    <row r="129" s="4" customFormat="1" ht="12" spans="1:17">
      <c r="A129" s="44"/>
      <c r="B129" s="44" t="s">
        <v>51</v>
      </c>
      <c r="C129" s="73" t="s">
        <v>4065</v>
      </c>
      <c r="D129" s="74" t="s">
        <v>4066</v>
      </c>
      <c r="E129" s="53"/>
      <c r="F129" s="53"/>
      <c r="G129" s="53"/>
      <c r="H129" s="53"/>
      <c r="I129" s="44" t="s">
        <v>49</v>
      </c>
      <c r="J129" s="53">
        <v>7</v>
      </c>
      <c r="K129" s="53"/>
      <c r="L129" s="53"/>
      <c r="M129" s="53"/>
      <c r="N129" s="75"/>
      <c r="O129" s="53"/>
      <c r="P129" s="60"/>
      <c r="Q129" s="60"/>
    </row>
    <row r="130" s="4" customFormat="1" ht="12" spans="1:17">
      <c r="A130" s="44"/>
      <c r="B130" s="44" t="s">
        <v>51</v>
      </c>
      <c r="C130" s="73" t="s">
        <v>4067</v>
      </c>
      <c r="D130" s="74" t="s">
        <v>4068</v>
      </c>
      <c r="E130" s="53"/>
      <c r="F130" s="53"/>
      <c r="G130" s="53"/>
      <c r="H130" s="53"/>
      <c r="I130" s="53" t="s">
        <v>49</v>
      </c>
      <c r="J130" s="53">
        <v>35</v>
      </c>
      <c r="K130" s="53"/>
      <c r="L130" s="53"/>
      <c r="M130" s="53"/>
      <c r="N130" s="75"/>
      <c r="O130" s="53"/>
      <c r="P130" s="60"/>
      <c r="Q130" s="60"/>
    </row>
    <row r="131" s="4" customFormat="1" ht="24" spans="1:17">
      <c r="A131" s="44"/>
      <c r="B131" s="44" t="s">
        <v>51</v>
      </c>
      <c r="C131" s="73" t="s">
        <v>4069</v>
      </c>
      <c r="D131" s="74" t="s">
        <v>4070</v>
      </c>
      <c r="E131" s="53"/>
      <c r="F131" s="53"/>
      <c r="G131" s="53"/>
      <c r="H131" s="53"/>
      <c r="I131" s="53" t="s">
        <v>49</v>
      </c>
      <c r="J131" s="53">
        <v>35</v>
      </c>
      <c r="K131" s="53"/>
      <c r="L131" s="53"/>
      <c r="M131" s="53"/>
      <c r="N131" s="75"/>
      <c r="O131" s="53"/>
      <c r="P131" s="60"/>
      <c r="Q131" s="60"/>
    </row>
    <row r="132" s="4" customFormat="1" ht="12" spans="1:17">
      <c r="A132" s="44"/>
      <c r="B132" s="44" t="s">
        <v>51</v>
      </c>
      <c r="C132" s="73" t="s">
        <v>4071</v>
      </c>
      <c r="D132" s="74" t="s">
        <v>4072</v>
      </c>
      <c r="E132" s="53"/>
      <c r="F132" s="53"/>
      <c r="G132" s="53"/>
      <c r="H132" s="53"/>
      <c r="I132" s="53" t="s">
        <v>49</v>
      </c>
      <c r="J132" s="53">
        <v>42</v>
      </c>
      <c r="K132" s="53"/>
      <c r="L132" s="53"/>
      <c r="M132" s="53"/>
      <c r="N132" s="75"/>
      <c r="O132" s="53"/>
      <c r="P132" s="60"/>
      <c r="Q132" s="60"/>
    </row>
    <row r="133" s="4" customFormat="1" ht="12" spans="1:17">
      <c r="A133" s="44"/>
      <c r="B133" s="44" t="s">
        <v>51</v>
      </c>
      <c r="C133" s="73" t="s">
        <v>4073</v>
      </c>
      <c r="D133" s="74" t="s">
        <v>4074</v>
      </c>
      <c r="E133" s="53"/>
      <c r="F133" s="53"/>
      <c r="G133" s="53"/>
      <c r="H133" s="53"/>
      <c r="I133" s="53" t="s">
        <v>49</v>
      </c>
      <c r="J133" s="53">
        <v>21</v>
      </c>
      <c r="K133" s="53"/>
      <c r="L133" s="53"/>
      <c r="M133" s="53"/>
      <c r="N133" s="75"/>
      <c r="O133" s="53"/>
      <c r="P133" s="60"/>
      <c r="Q133" s="60"/>
    </row>
    <row r="134" s="2" customFormat="1" ht="359" customHeight="1" spans="1:17">
      <c r="A134" s="34"/>
      <c r="B134" s="34"/>
      <c r="C134" s="38" t="s">
        <v>4075</v>
      </c>
      <c r="D134" s="76" t="s">
        <v>4076</v>
      </c>
      <c r="E134" s="76" t="s">
        <v>4077</v>
      </c>
      <c r="F134" s="76"/>
      <c r="G134" s="76"/>
      <c r="H134" s="76"/>
      <c r="I134" s="76"/>
      <c r="J134" s="76"/>
      <c r="K134" s="76"/>
      <c r="L134" s="76"/>
      <c r="M134" s="76"/>
      <c r="N134" s="76"/>
      <c r="O134" s="76"/>
      <c r="P134" s="76"/>
      <c r="Q134" s="76"/>
    </row>
    <row r="135" s="2" customFormat="1" ht="72" spans="1:17">
      <c r="A135" s="34">
        <v>49</v>
      </c>
      <c r="B135" s="56" t="s">
        <v>51</v>
      </c>
      <c r="C135" s="38" t="s">
        <v>4078</v>
      </c>
      <c r="D135" s="36" t="s">
        <v>4079</v>
      </c>
      <c r="E135" s="36" t="s">
        <v>4080</v>
      </c>
      <c r="F135" s="36" t="s">
        <v>4081</v>
      </c>
      <c r="G135" s="36" t="s">
        <v>4082</v>
      </c>
      <c r="H135" s="63"/>
      <c r="I135" s="34" t="s">
        <v>19</v>
      </c>
      <c r="J135" s="40">
        <v>70</v>
      </c>
      <c r="K135" s="36" t="s">
        <v>4083</v>
      </c>
      <c r="L135" s="40" t="s">
        <v>50</v>
      </c>
      <c r="M135" s="41"/>
      <c r="N135" s="45"/>
      <c r="O135" s="43"/>
      <c r="P135" s="60" t="s">
        <v>4084</v>
      </c>
      <c r="Q135" s="60" t="s">
        <v>4085</v>
      </c>
    </row>
    <row r="136" s="3" customFormat="1" ht="12.75" spans="1:17">
      <c r="A136" s="44"/>
      <c r="B136" s="61" t="s">
        <v>51</v>
      </c>
      <c r="C136" s="62" t="s">
        <v>4086</v>
      </c>
      <c r="D136" s="50" t="s">
        <v>4087</v>
      </c>
      <c r="E136" s="50"/>
      <c r="F136" s="50"/>
      <c r="G136" s="50"/>
      <c r="H136" s="77"/>
      <c r="I136" s="44" t="s">
        <v>49</v>
      </c>
      <c r="J136" s="54">
        <v>14</v>
      </c>
      <c r="K136" s="50"/>
      <c r="L136" s="54"/>
      <c r="M136" s="51"/>
      <c r="N136" s="52"/>
      <c r="O136" s="53"/>
      <c r="P136" s="60"/>
      <c r="Q136" s="60"/>
    </row>
    <row r="137" s="3" customFormat="1" ht="12.75" spans="1:17">
      <c r="A137" s="44"/>
      <c r="B137" s="61" t="s">
        <v>51</v>
      </c>
      <c r="C137" s="62" t="s">
        <v>4088</v>
      </c>
      <c r="D137" s="50" t="s">
        <v>4089</v>
      </c>
      <c r="E137" s="50"/>
      <c r="F137" s="50"/>
      <c r="G137" s="50"/>
      <c r="H137" s="77"/>
      <c r="I137" s="44" t="s">
        <v>19</v>
      </c>
      <c r="J137" s="54">
        <v>42</v>
      </c>
      <c r="K137" s="50"/>
      <c r="L137" s="54"/>
      <c r="M137" s="51"/>
      <c r="N137" s="52"/>
      <c r="O137" s="53"/>
      <c r="P137" s="60"/>
      <c r="Q137" s="60"/>
    </row>
    <row r="138" s="3" customFormat="1" ht="12.75" spans="1:17">
      <c r="A138" s="44"/>
      <c r="B138" s="61" t="s">
        <v>51</v>
      </c>
      <c r="C138" s="62" t="s">
        <v>4090</v>
      </c>
      <c r="D138" s="50" t="s">
        <v>4091</v>
      </c>
      <c r="E138" s="50"/>
      <c r="F138" s="50"/>
      <c r="G138" s="50"/>
      <c r="H138" s="77"/>
      <c r="I138" s="44" t="s">
        <v>19</v>
      </c>
      <c r="J138" s="54">
        <v>21</v>
      </c>
      <c r="K138" s="50"/>
      <c r="L138" s="54"/>
      <c r="M138" s="51"/>
      <c r="N138" s="52"/>
      <c r="O138" s="53"/>
      <c r="P138" s="60"/>
      <c r="Q138" s="60"/>
    </row>
    <row r="139" s="2" customFormat="1" ht="72" spans="1:17">
      <c r="A139" s="34">
        <v>50</v>
      </c>
      <c r="B139" s="56" t="s">
        <v>51</v>
      </c>
      <c r="C139" s="38" t="s">
        <v>4092</v>
      </c>
      <c r="D139" s="36" t="s">
        <v>4093</v>
      </c>
      <c r="E139" s="36" t="s">
        <v>4094</v>
      </c>
      <c r="F139" s="36" t="s">
        <v>4081</v>
      </c>
      <c r="G139" s="36" t="s">
        <v>4082</v>
      </c>
      <c r="H139" s="78"/>
      <c r="I139" s="34" t="s">
        <v>19</v>
      </c>
      <c r="J139" s="40">
        <v>70</v>
      </c>
      <c r="K139" s="36" t="s">
        <v>4083</v>
      </c>
      <c r="L139" s="40" t="s">
        <v>50</v>
      </c>
      <c r="M139" s="41"/>
      <c r="N139" s="45"/>
      <c r="O139" s="43"/>
      <c r="P139" s="68" t="s">
        <v>4095</v>
      </c>
      <c r="Q139" s="68" t="s">
        <v>4096</v>
      </c>
    </row>
    <row r="140" s="3" customFormat="1" ht="12.75" spans="1:17">
      <c r="A140" s="44"/>
      <c r="B140" s="61" t="s">
        <v>51</v>
      </c>
      <c r="C140" s="62" t="s">
        <v>4097</v>
      </c>
      <c r="D140" s="50" t="s">
        <v>4098</v>
      </c>
      <c r="E140" s="50"/>
      <c r="F140" s="50"/>
      <c r="G140" s="50"/>
      <c r="H140" s="77"/>
      <c r="I140" s="44" t="s">
        <v>49</v>
      </c>
      <c r="J140" s="54">
        <v>14</v>
      </c>
      <c r="K140" s="50"/>
      <c r="L140" s="54"/>
      <c r="M140" s="51"/>
      <c r="N140" s="52"/>
      <c r="O140" s="53"/>
      <c r="P140" s="68"/>
      <c r="Q140" s="68"/>
    </row>
    <row r="141" s="3" customFormat="1" ht="12.75" spans="1:17">
      <c r="A141" s="44"/>
      <c r="B141" s="61" t="s">
        <v>51</v>
      </c>
      <c r="C141" s="62" t="s">
        <v>4099</v>
      </c>
      <c r="D141" s="50" t="s">
        <v>4100</v>
      </c>
      <c r="E141" s="50"/>
      <c r="F141" s="50"/>
      <c r="G141" s="50"/>
      <c r="H141" s="77"/>
      <c r="I141" s="44" t="s">
        <v>19</v>
      </c>
      <c r="J141" s="54">
        <v>42</v>
      </c>
      <c r="K141" s="50"/>
      <c r="L141" s="54"/>
      <c r="M141" s="51"/>
      <c r="N141" s="52"/>
      <c r="O141" s="53"/>
      <c r="P141" s="68"/>
      <c r="Q141" s="68"/>
    </row>
    <row r="142" s="3" customFormat="1" ht="12.75" spans="1:17">
      <c r="A142" s="44"/>
      <c r="B142" s="61" t="s">
        <v>51</v>
      </c>
      <c r="C142" s="62" t="s">
        <v>4101</v>
      </c>
      <c r="D142" s="50" t="s">
        <v>4102</v>
      </c>
      <c r="E142" s="50"/>
      <c r="F142" s="50"/>
      <c r="G142" s="50"/>
      <c r="H142" s="77"/>
      <c r="I142" s="44" t="s">
        <v>19</v>
      </c>
      <c r="J142" s="54">
        <v>21</v>
      </c>
      <c r="K142" s="50"/>
      <c r="L142" s="54"/>
      <c r="M142" s="51"/>
      <c r="N142" s="52"/>
      <c r="O142" s="53"/>
      <c r="P142" s="68"/>
      <c r="Q142" s="68"/>
    </row>
    <row r="143" s="2" customFormat="1" ht="72" spans="1:17">
      <c r="A143" s="34">
        <v>51</v>
      </c>
      <c r="B143" s="56" t="s">
        <v>51</v>
      </c>
      <c r="C143" s="38" t="s">
        <v>4103</v>
      </c>
      <c r="D143" s="36" t="s">
        <v>4104</v>
      </c>
      <c r="E143" s="36" t="s">
        <v>4105</v>
      </c>
      <c r="F143" s="36" t="s">
        <v>4081</v>
      </c>
      <c r="G143" s="36" t="s">
        <v>4082</v>
      </c>
      <c r="H143" s="78"/>
      <c r="I143" s="34" t="s">
        <v>19</v>
      </c>
      <c r="J143" s="40">
        <v>72</v>
      </c>
      <c r="K143" s="36" t="s">
        <v>4106</v>
      </c>
      <c r="L143" s="40" t="s">
        <v>34</v>
      </c>
      <c r="M143" s="42">
        <v>0.2</v>
      </c>
      <c r="N143" s="42">
        <v>0.2</v>
      </c>
      <c r="O143" s="43"/>
      <c r="P143" s="68" t="s">
        <v>4107</v>
      </c>
      <c r="Q143" s="68" t="s">
        <v>4108</v>
      </c>
    </row>
    <row r="144" s="3" customFormat="1" ht="12.75" spans="1:17">
      <c r="A144" s="44"/>
      <c r="B144" s="61" t="s">
        <v>51</v>
      </c>
      <c r="C144" s="62" t="s">
        <v>4109</v>
      </c>
      <c r="D144" s="50" t="s">
        <v>4110</v>
      </c>
      <c r="E144" s="50"/>
      <c r="F144" s="50"/>
      <c r="G144" s="50"/>
      <c r="H144" s="77"/>
      <c r="I144" s="44" t="s">
        <v>49</v>
      </c>
      <c r="J144" s="54">
        <v>14.4</v>
      </c>
      <c r="K144" s="50"/>
      <c r="L144" s="54"/>
      <c r="M144" s="58"/>
      <c r="N144" s="58"/>
      <c r="O144" s="53"/>
      <c r="P144" s="68"/>
      <c r="Q144" s="68"/>
    </row>
    <row r="145" s="3" customFormat="1" ht="12.75" spans="1:17">
      <c r="A145" s="44"/>
      <c r="B145" s="61" t="s">
        <v>51</v>
      </c>
      <c r="C145" s="62" t="s">
        <v>4111</v>
      </c>
      <c r="D145" s="50" t="s">
        <v>4112</v>
      </c>
      <c r="E145" s="50"/>
      <c r="F145" s="50"/>
      <c r="G145" s="50"/>
      <c r="H145" s="77"/>
      <c r="I145" s="44" t="s">
        <v>19</v>
      </c>
      <c r="J145" s="54">
        <v>43.2</v>
      </c>
      <c r="K145" s="50"/>
      <c r="L145" s="54"/>
      <c r="M145" s="58"/>
      <c r="N145" s="58"/>
      <c r="O145" s="53"/>
      <c r="P145" s="68"/>
      <c r="Q145" s="68"/>
    </row>
    <row r="146" s="3" customFormat="1" ht="12.75" spans="1:17">
      <c r="A146" s="44"/>
      <c r="B146" s="61" t="s">
        <v>51</v>
      </c>
      <c r="C146" s="62" t="s">
        <v>4113</v>
      </c>
      <c r="D146" s="50" t="s">
        <v>4114</v>
      </c>
      <c r="E146" s="50"/>
      <c r="F146" s="50"/>
      <c r="G146" s="50"/>
      <c r="H146" s="77"/>
      <c r="I146" s="44" t="s">
        <v>19</v>
      </c>
      <c r="J146" s="54">
        <v>21.6</v>
      </c>
      <c r="K146" s="50"/>
      <c r="L146" s="54"/>
      <c r="M146" s="58"/>
      <c r="N146" s="58"/>
      <c r="O146" s="53"/>
      <c r="P146" s="68"/>
      <c r="Q146" s="68"/>
    </row>
    <row r="147" s="2" customFormat="1" ht="72" spans="1:17">
      <c r="A147" s="34">
        <v>52</v>
      </c>
      <c r="B147" s="56" t="s">
        <v>51</v>
      </c>
      <c r="C147" s="38" t="s">
        <v>4115</v>
      </c>
      <c r="D147" s="36" t="s">
        <v>4116</v>
      </c>
      <c r="E147" s="36" t="s">
        <v>4117</v>
      </c>
      <c r="F147" s="36" t="s">
        <v>4118</v>
      </c>
      <c r="G147" s="36" t="s">
        <v>4082</v>
      </c>
      <c r="H147" s="78"/>
      <c r="I147" s="34" t="s">
        <v>4119</v>
      </c>
      <c r="J147" s="40">
        <v>10</v>
      </c>
      <c r="K147" s="36" t="s">
        <v>4120</v>
      </c>
      <c r="L147" s="40" t="s">
        <v>50</v>
      </c>
      <c r="M147" s="41"/>
      <c r="N147" s="45"/>
      <c r="O147" s="43"/>
      <c r="P147" s="60">
        <v>430000008</v>
      </c>
      <c r="Q147" s="60" t="s">
        <v>4121</v>
      </c>
    </row>
    <row r="148" s="3" customFormat="1" ht="12.75" spans="1:17">
      <c r="A148" s="44"/>
      <c r="B148" s="61" t="s">
        <v>51</v>
      </c>
      <c r="C148" s="62" t="s">
        <v>4122</v>
      </c>
      <c r="D148" s="50" t="s">
        <v>4123</v>
      </c>
      <c r="E148" s="50"/>
      <c r="F148" s="50"/>
      <c r="G148" s="50"/>
      <c r="H148" s="77"/>
      <c r="I148" s="44" t="s">
        <v>49</v>
      </c>
      <c r="J148" s="54">
        <v>2</v>
      </c>
      <c r="K148" s="50"/>
      <c r="L148" s="54"/>
      <c r="M148" s="51"/>
      <c r="N148" s="52"/>
      <c r="O148" s="53"/>
      <c r="P148" s="60"/>
      <c r="Q148" s="60"/>
    </row>
    <row r="149" s="3" customFormat="1" ht="12.75" spans="1:17">
      <c r="A149" s="44"/>
      <c r="B149" s="61" t="s">
        <v>51</v>
      </c>
      <c r="C149" s="62" t="s">
        <v>4124</v>
      </c>
      <c r="D149" s="50" t="s">
        <v>4125</v>
      </c>
      <c r="E149" s="50"/>
      <c r="F149" s="50"/>
      <c r="G149" s="50"/>
      <c r="H149" s="77"/>
      <c r="I149" s="44" t="s">
        <v>4119</v>
      </c>
      <c r="J149" s="54">
        <v>6</v>
      </c>
      <c r="K149" s="50"/>
      <c r="L149" s="54"/>
      <c r="M149" s="51"/>
      <c r="N149" s="52"/>
      <c r="O149" s="53"/>
      <c r="P149" s="60"/>
      <c r="Q149" s="60"/>
    </row>
    <row r="150" s="3" customFormat="1" ht="12.75" spans="1:17">
      <c r="A150" s="44"/>
      <c r="B150" s="61" t="s">
        <v>51</v>
      </c>
      <c r="C150" s="62" t="s">
        <v>4126</v>
      </c>
      <c r="D150" s="50" t="s">
        <v>4127</v>
      </c>
      <c r="E150" s="50"/>
      <c r="F150" s="50"/>
      <c r="G150" s="50"/>
      <c r="H150" s="77"/>
      <c r="I150" s="44" t="s">
        <v>4119</v>
      </c>
      <c r="J150" s="54">
        <v>3</v>
      </c>
      <c r="K150" s="50"/>
      <c r="L150" s="54"/>
      <c r="M150" s="51"/>
      <c r="N150" s="52"/>
      <c r="O150" s="53"/>
      <c r="P150" s="60"/>
      <c r="Q150" s="60"/>
    </row>
    <row r="151" s="2" customFormat="1" ht="60" spans="1:17">
      <c r="A151" s="34">
        <v>53</v>
      </c>
      <c r="B151" s="56" t="s">
        <v>51</v>
      </c>
      <c r="C151" s="38" t="s">
        <v>4128</v>
      </c>
      <c r="D151" s="36" t="s">
        <v>4129</v>
      </c>
      <c r="E151" s="36" t="s">
        <v>4130</v>
      </c>
      <c r="F151" s="36" t="s">
        <v>4131</v>
      </c>
      <c r="G151" s="36" t="s">
        <v>4132</v>
      </c>
      <c r="H151" s="78"/>
      <c r="I151" s="34" t="s">
        <v>19</v>
      </c>
      <c r="J151" s="40">
        <v>23.4</v>
      </c>
      <c r="K151" s="64"/>
      <c r="L151" s="40" t="s">
        <v>24</v>
      </c>
      <c r="M151" s="41"/>
      <c r="N151" s="45"/>
      <c r="O151" s="43"/>
      <c r="P151" s="60" t="s">
        <v>4133</v>
      </c>
      <c r="Q151" s="60" t="s">
        <v>4134</v>
      </c>
    </row>
    <row r="152" s="3" customFormat="1" ht="12.75" spans="1:17">
      <c r="A152" s="44"/>
      <c r="B152" s="61" t="s">
        <v>51</v>
      </c>
      <c r="C152" s="62" t="s">
        <v>4135</v>
      </c>
      <c r="D152" s="50" t="s">
        <v>4136</v>
      </c>
      <c r="E152" s="50"/>
      <c r="F152" s="50"/>
      <c r="G152" s="50"/>
      <c r="H152" s="77"/>
      <c r="I152" s="44" t="s">
        <v>49</v>
      </c>
      <c r="J152" s="54">
        <v>4.68</v>
      </c>
      <c r="K152" s="66"/>
      <c r="L152" s="54"/>
      <c r="M152" s="51"/>
      <c r="N152" s="52"/>
      <c r="O152" s="53"/>
      <c r="P152" s="60"/>
      <c r="Q152" s="60"/>
    </row>
    <row r="153" s="2" customFormat="1" ht="72" spans="1:17">
      <c r="A153" s="34">
        <v>54</v>
      </c>
      <c r="B153" s="56" t="s">
        <v>51</v>
      </c>
      <c r="C153" s="38" t="s">
        <v>4137</v>
      </c>
      <c r="D153" s="36" t="s">
        <v>4138</v>
      </c>
      <c r="E153" s="36" t="s">
        <v>4139</v>
      </c>
      <c r="F153" s="36" t="s">
        <v>4140</v>
      </c>
      <c r="G153" s="36" t="s">
        <v>4141</v>
      </c>
      <c r="H153" s="78"/>
      <c r="I153" s="34" t="s">
        <v>19</v>
      </c>
      <c r="J153" s="40">
        <v>30</v>
      </c>
      <c r="K153" s="64"/>
      <c r="L153" s="40" t="s">
        <v>50</v>
      </c>
      <c r="M153" s="41"/>
      <c r="N153" s="45"/>
      <c r="O153" s="43"/>
      <c r="P153" s="60" t="s">
        <v>4142</v>
      </c>
      <c r="Q153" s="60" t="s">
        <v>4143</v>
      </c>
    </row>
    <row r="154" s="3" customFormat="1" ht="12.75" spans="1:17">
      <c r="A154" s="44"/>
      <c r="B154" s="61" t="s">
        <v>51</v>
      </c>
      <c r="C154" s="62" t="s">
        <v>4144</v>
      </c>
      <c r="D154" s="50" t="s">
        <v>4145</v>
      </c>
      <c r="E154" s="50"/>
      <c r="F154" s="50"/>
      <c r="G154" s="50"/>
      <c r="H154" s="77"/>
      <c r="I154" s="44" t="s">
        <v>49</v>
      </c>
      <c r="J154" s="54">
        <v>6</v>
      </c>
      <c r="K154" s="66"/>
      <c r="L154" s="54"/>
      <c r="M154" s="51"/>
      <c r="N154" s="52"/>
      <c r="O154" s="53"/>
      <c r="P154" s="60"/>
      <c r="Q154" s="60"/>
    </row>
    <row r="155" s="3" customFormat="1" ht="12.75" spans="1:17">
      <c r="A155" s="44"/>
      <c r="B155" s="61" t="s">
        <v>51</v>
      </c>
      <c r="C155" s="62" t="s">
        <v>4146</v>
      </c>
      <c r="D155" s="50" t="s">
        <v>4147</v>
      </c>
      <c r="E155" s="50"/>
      <c r="F155" s="50"/>
      <c r="G155" s="50"/>
      <c r="H155" s="77"/>
      <c r="I155" s="44" t="s">
        <v>19</v>
      </c>
      <c r="J155" s="54">
        <v>6</v>
      </c>
      <c r="K155" s="66"/>
      <c r="L155" s="54"/>
      <c r="M155" s="51"/>
      <c r="N155" s="52"/>
      <c r="O155" s="53"/>
      <c r="P155" s="60"/>
      <c r="Q155" s="60"/>
    </row>
    <row r="156" s="3" customFormat="1" ht="12.75" spans="1:17">
      <c r="A156" s="44"/>
      <c r="B156" s="61" t="s">
        <v>51</v>
      </c>
      <c r="C156" s="62" t="s">
        <v>4148</v>
      </c>
      <c r="D156" s="50" t="s">
        <v>4149</v>
      </c>
      <c r="E156" s="50"/>
      <c r="F156" s="50"/>
      <c r="G156" s="50"/>
      <c r="H156" s="77"/>
      <c r="I156" s="44" t="s">
        <v>19</v>
      </c>
      <c r="J156" s="54">
        <v>3</v>
      </c>
      <c r="K156" s="66"/>
      <c r="L156" s="54"/>
      <c r="M156" s="51"/>
      <c r="N156" s="52"/>
      <c r="O156" s="53"/>
      <c r="P156" s="60"/>
      <c r="Q156" s="60"/>
    </row>
    <row r="157" s="2" customFormat="1" ht="48" spans="1:17">
      <c r="A157" s="34">
        <v>55</v>
      </c>
      <c r="B157" s="56" t="s">
        <v>51</v>
      </c>
      <c r="C157" s="38" t="s">
        <v>4150</v>
      </c>
      <c r="D157" s="36" t="s">
        <v>4151</v>
      </c>
      <c r="E157" s="36" t="s">
        <v>4152</v>
      </c>
      <c r="F157" s="36" t="s">
        <v>4153</v>
      </c>
      <c r="G157" s="36" t="s">
        <v>4132</v>
      </c>
      <c r="H157" s="78"/>
      <c r="I157" s="34" t="s">
        <v>19</v>
      </c>
      <c r="J157" s="40">
        <v>36</v>
      </c>
      <c r="K157" s="64"/>
      <c r="L157" s="40" t="s">
        <v>50</v>
      </c>
      <c r="M157" s="41"/>
      <c r="N157" s="45"/>
      <c r="O157" s="43"/>
      <c r="P157" s="68">
        <v>430000026</v>
      </c>
      <c r="Q157" s="68" t="s">
        <v>4154</v>
      </c>
    </row>
    <row r="158" s="3" customFormat="1" ht="12.75" spans="1:17">
      <c r="A158" s="44"/>
      <c r="B158" s="61" t="s">
        <v>51</v>
      </c>
      <c r="C158" s="62" t="s">
        <v>4155</v>
      </c>
      <c r="D158" s="50" t="s">
        <v>4156</v>
      </c>
      <c r="E158" s="50"/>
      <c r="F158" s="50"/>
      <c r="G158" s="50"/>
      <c r="H158" s="77"/>
      <c r="I158" s="44" t="s">
        <v>49</v>
      </c>
      <c r="J158" s="54">
        <v>7.2</v>
      </c>
      <c r="K158" s="66"/>
      <c r="L158" s="54"/>
      <c r="M158" s="51"/>
      <c r="N158" s="52"/>
      <c r="O158" s="53"/>
      <c r="P158" s="68"/>
      <c r="Q158" s="68"/>
    </row>
    <row r="159" s="2" customFormat="1" ht="36" spans="1:17">
      <c r="A159" s="34">
        <v>56</v>
      </c>
      <c r="B159" s="56" t="s">
        <v>51</v>
      </c>
      <c r="C159" s="38" t="s">
        <v>4157</v>
      </c>
      <c r="D159" s="36" t="s">
        <v>4158</v>
      </c>
      <c r="E159" s="36" t="s">
        <v>4159</v>
      </c>
      <c r="F159" s="36" t="s">
        <v>4160</v>
      </c>
      <c r="G159" s="36" t="s">
        <v>4132</v>
      </c>
      <c r="H159" s="78"/>
      <c r="I159" s="34" t="s">
        <v>4119</v>
      </c>
      <c r="J159" s="40">
        <v>30</v>
      </c>
      <c r="K159" s="36" t="s">
        <v>4161</v>
      </c>
      <c r="L159" s="40" t="s">
        <v>50</v>
      </c>
      <c r="M159" s="41"/>
      <c r="N159" s="45"/>
      <c r="O159" s="43"/>
      <c r="P159" s="60">
        <v>430000011</v>
      </c>
      <c r="Q159" s="60" t="s">
        <v>4162</v>
      </c>
    </row>
    <row r="160" s="3" customFormat="1" ht="12.75" spans="1:17">
      <c r="A160" s="44"/>
      <c r="B160" s="61" t="s">
        <v>51</v>
      </c>
      <c r="C160" s="62" t="s">
        <v>4163</v>
      </c>
      <c r="D160" s="50" t="s">
        <v>4164</v>
      </c>
      <c r="E160" s="50"/>
      <c r="F160" s="50"/>
      <c r="G160" s="50"/>
      <c r="H160" s="77"/>
      <c r="I160" s="44" t="s">
        <v>49</v>
      </c>
      <c r="J160" s="54">
        <v>6</v>
      </c>
      <c r="K160" s="50"/>
      <c r="L160" s="54"/>
      <c r="M160" s="51"/>
      <c r="N160" s="52"/>
      <c r="O160" s="53"/>
      <c r="P160" s="60"/>
      <c r="Q160" s="60"/>
    </row>
    <row r="161" s="2" customFormat="1" ht="36" spans="1:17">
      <c r="A161" s="34">
        <v>57</v>
      </c>
      <c r="B161" s="56" t="s">
        <v>51</v>
      </c>
      <c r="C161" s="38" t="s">
        <v>4165</v>
      </c>
      <c r="D161" s="36" t="s">
        <v>4166</v>
      </c>
      <c r="E161" s="36" t="s">
        <v>4167</v>
      </c>
      <c r="F161" s="36" t="s">
        <v>4168</v>
      </c>
      <c r="G161" s="36" t="s">
        <v>4132</v>
      </c>
      <c r="H161" s="36" t="s">
        <v>4169</v>
      </c>
      <c r="I161" s="34" t="s">
        <v>4119</v>
      </c>
      <c r="J161" s="40">
        <v>7.2</v>
      </c>
      <c r="K161" s="36" t="s">
        <v>4170</v>
      </c>
      <c r="L161" s="40" t="s">
        <v>50</v>
      </c>
      <c r="M161" s="41"/>
      <c r="N161" s="45"/>
      <c r="O161" s="43"/>
      <c r="P161" s="68" t="s">
        <v>4171</v>
      </c>
      <c r="Q161" s="68" t="s">
        <v>4172</v>
      </c>
    </row>
    <row r="162" s="3" customFormat="1" ht="12.75" spans="1:17">
      <c r="A162" s="44"/>
      <c r="B162" s="61" t="s">
        <v>51</v>
      </c>
      <c r="C162" s="62" t="s">
        <v>4173</v>
      </c>
      <c r="D162" s="50" t="s">
        <v>4174</v>
      </c>
      <c r="E162" s="50"/>
      <c r="F162" s="50"/>
      <c r="G162" s="50"/>
      <c r="H162" s="50"/>
      <c r="I162" s="44" t="s">
        <v>49</v>
      </c>
      <c r="J162" s="54">
        <v>1.44</v>
      </c>
      <c r="K162" s="50"/>
      <c r="L162" s="54"/>
      <c r="M162" s="51"/>
      <c r="N162" s="52"/>
      <c r="O162" s="53"/>
      <c r="P162" s="68"/>
      <c r="Q162" s="68"/>
    </row>
    <row r="163" s="3" customFormat="1" ht="12.75" spans="1:17">
      <c r="A163" s="44"/>
      <c r="B163" s="61" t="s">
        <v>51</v>
      </c>
      <c r="C163" s="62" t="s">
        <v>4175</v>
      </c>
      <c r="D163" s="50" t="s">
        <v>4176</v>
      </c>
      <c r="E163" s="50"/>
      <c r="F163" s="50"/>
      <c r="G163" s="50"/>
      <c r="H163" s="50"/>
      <c r="I163" s="44" t="s">
        <v>4119</v>
      </c>
      <c r="J163" s="54">
        <v>7.2</v>
      </c>
      <c r="K163" s="50"/>
      <c r="L163" s="54"/>
      <c r="M163" s="51"/>
      <c r="N163" s="52"/>
      <c r="O163" s="53"/>
      <c r="P163" s="68"/>
      <c r="Q163" s="68"/>
    </row>
    <row r="164" s="2" customFormat="1" ht="48" spans="1:17">
      <c r="A164" s="34">
        <v>58</v>
      </c>
      <c r="B164" s="56" t="s">
        <v>51</v>
      </c>
      <c r="C164" s="38" t="s">
        <v>4177</v>
      </c>
      <c r="D164" s="36" t="s">
        <v>4178</v>
      </c>
      <c r="E164" s="36" t="s">
        <v>4179</v>
      </c>
      <c r="F164" s="36" t="s">
        <v>4180</v>
      </c>
      <c r="G164" s="36" t="s">
        <v>4132</v>
      </c>
      <c r="H164" s="78"/>
      <c r="I164" s="34" t="s">
        <v>4181</v>
      </c>
      <c r="J164" s="40">
        <v>22.5</v>
      </c>
      <c r="K164" s="64"/>
      <c r="L164" s="40" t="s">
        <v>50</v>
      </c>
      <c r="M164" s="41"/>
      <c r="N164" s="45"/>
      <c r="O164" s="43"/>
      <c r="P164" s="68">
        <v>430000012</v>
      </c>
      <c r="Q164" s="68" t="s">
        <v>4182</v>
      </c>
    </row>
    <row r="165" s="3" customFormat="1" ht="12" spans="1:17">
      <c r="A165" s="44"/>
      <c r="B165" s="44" t="s">
        <v>51</v>
      </c>
      <c r="C165" s="62" t="s">
        <v>4183</v>
      </c>
      <c r="D165" s="74" t="s">
        <v>4184</v>
      </c>
      <c r="E165" s="74"/>
      <c r="F165" s="74"/>
      <c r="G165" s="74"/>
      <c r="H165" s="74"/>
      <c r="I165" s="44" t="s">
        <v>49</v>
      </c>
      <c r="J165" s="53">
        <v>4.5</v>
      </c>
      <c r="K165" s="74"/>
      <c r="L165" s="74"/>
      <c r="M165" s="51"/>
      <c r="N165" s="52"/>
      <c r="O165" s="74"/>
      <c r="P165" s="68"/>
      <c r="Q165" s="68"/>
    </row>
    <row r="166" s="2" customFormat="1" ht="12" spans="1:17">
      <c r="A166" s="34"/>
      <c r="B166" s="34"/>
      <c r="C166" s="38" t="s">
        <v>4185</v>
      </c>
      <c r="D166" s="76" t="s">
        <v>4186</v>
      </c>
      <c r="E166" s="76" t="s">
        <v>4187</v>
      </c>
      <c r="F166" s="76"/>
      <c r="G166" s="76"/>
      <c r="H166" s="76"/>
      <c r="I166" s="76"/>
      <c r="J166" s="76"/>
      <c r="K166" s="76"/>
      <c r="L166" s="76"/>
      <c r="M166" s="41"/>
      <c r="N166" s="45"/>
      <c r="O166" s="76"/>
      <c r="P166" s="79"/>
      <c r="Q166" s="80"/>
    </row>
    <row r="167" s="2" customFormat="1" ht="132" spans="1:17">
      <c r="A167" s="34">
        <v>59</v>
      </c>
      <c r="B167" s="34" t="s">
        <v>51</v>
      </c>
      <c r="C167" s="38" t="s">
        <v>4188</v>
      </c>
      <c r="D167" s="36" t="s">
        <v>4189</v>
      </c>
      <c r="E167" s="36" t="s">
        <v>4190</v>
      </c>
      <c r="F167" s="81" t="s">
        <v>4191</v>
      </c>
      <c r="G167" s="81" t="s">
        <v>4192</v>
      </c>
      <c r="H167" s="81" t="s">
        <v>4193</v>
      </c>
      <c r="I167" s="34" t="s">
        <v>49</v>
      </c>
      <c r="J167" s="40">
        <v>18</v>
      </c>
      <c r="K167" s="39" t="s">
        <v>3840</v>
      </c>
      <c r="L167" s="82" t="s">
        <v>50</v>
      </c>
      <c r="M167" s="41"/>
      <c r="N167" s="45"/>
      <c r="O167" s="43"/>
      <c r="P167" s="68" t="s">
        <v>4194</v>
      </c>
      <c r="Q167" s="68" t="s">
        <v>4195</v>
      </c>
    </row>
    <row r="168" s="3" customFormat="1" ht="12" spans="1:17">
      <c r="A168" s="44"/>
      <c r="B168" s="44" t="s">
        <v>51</v>
      </c>
      <c r="C168" s="74" t="s">
        <v>4196</v>
      </c>
      <c r="D168" s="50" t="s">
        <v>4197</v>
      </c>
      <c r="E168" s="50"/>
      <c r="F168" s="83"/>
      <c r="G168" s="83"/>
      <c r="H168" s="83"/>
      <c r="I168" s="44" t="s">
        <v>49</v>
      </c>
      <c r="J168" s="54">
        <v>18</v>
      </c>
      <c r="K168" s="59"/>
      <c r="L168" s="60"/>
      <c r="M168" s="51"/>
      <c r="N168" s="52"/>
      <c r="O168" s="53"/>
      <c r="P168" s="68"/>
      <c r="Q168" s="68"/>
    </row>
    <row r="169" s="3" customFormat="1" ht="12" spans="1:17">
      <c r="A169" s="44"/>
      <c r="B169" s="44" t="s">
        <v>51</v>
      </c>
      <c r="C169" s="397" t="s">
        <v>4198</v>
      </c>
      <c r="D169" s="50" t="s">
        <v>4199</v>
      </c>
      <c r="E169" s="50"/>
      <c r="F169" s="83"/>
      <c r="G169" s="83"/>
      <c r="H169" s="83"/>
      <c r="I169" s="44" t="s">
        <v>49</v>
      </c>
      <c r="J169" s="54">
        <v>18</v>
      </c>
      <c r="K169" s="59"/>
      <c r="L169" s="60"/>
      <c r="M169" s="51"/>
      <c r="N169" s="52"/>
      <c r="O169" s="53"/>
      <c r="P169" s="68"/>
      <c r="Q169" s="68"/>
    </row>
    <row r="170" s="3" customFormat="1" ht="12" spans="1:17">
      <c r="A170" s="44"/>
      <c r="B170" s="44" t="s">
        <v>51</v>
      </c>
      <c r="C170" s="74" t="s">
        <v>4200</v>
      </c>
      <c r="D170" s="50" t="s">
        <v>4201</v>
      </c>
      <c r="E170" s="50"/>
      <c r="F170" s="83"/>
      <c r="G170" s="83"/>
      <c r="H170" s="83"/>
      <c r="I170" s="44" t="s">
        <v>49</v>
      </c>
      <c r="J170" s="54">
        <v>1.8</v>
      </c>
      <c r="K170" s="59"/>
      <c r="L170" s="60"/>
      <c r="M170" s="51"/>
      <c r="N170" s="52"/>
      <c r="O170" s="53"/>
      <c r="P170" s="68"/>
      <c r="Q170" s="68"/>
    </row>
    <row r="171" s="3" customFormat="1" ht="12" spans="1:17">
      <c r="A171" s="44"/>
      <c r="B171" s="44" t="s">
        <v>51</v>
      </c>
      <c r="C171" s="74" t="s">
        <v>4202</v>
      </c>
      <c r="D171" s="50" t="s">
        <v>4203</v>
      </c>
      <c r="E171" s="50"/>
      <c r="F171" s="83"/>
      <c r="G171" s="83"/>
      <c r="H171" s="83"/>
      <c r="I171" s="44" t="s">
        <v>49</v>
      </c>
      <c r="J171" s="54">
        <v>9</v>
      </c>
      <c r="K171" s="59"/>
      <c r="L171" s="60"/>
      <c r="M171" s="51"/>
      <c r="N171" s="52"/>
      <c r="O171" s="53"/>
      <c r="P171" s="68"/>
      <c r="Q171" s="68"/>
    </row>
    <row r="172" s="3" customFormat="1" ht="12" spans="1:17">
      <c r="A172" s="44"/>
      <c r="B172" s="44" t="s">
        <v>51</v>
      </c>
      <c r="C172" s="74" t="s">
        <v>4204</v>
      </c>
      <c r="D172" s="50" t="s">
        <v>4205</v>
      </c>
      <c r="E172" s="50"/>
      <c r="F172" s="83"/>
      <c r="G172" s="83"/>
      <c r="H172" s="83"/>
      <c r="I172" s="44" t="s">
        <v>49</v>
      </c>
      <c r="J172" s="54">
        <v>14.4</v>
      </c>
      <c r="K172" s="59"/>
      <c r="L172" s="60"/>
      <c r="M172" s="51"/>
      <c r="N172" s="52"/>
      <c r="O172" s="53"/>
      <c r="P172" s="68"/>
      <c r="Q172" s="68"/>
    </row>
    <row r="173" s="3" customFormat="1" ht="12" spans="1:17">
      <c r="A173" s="44"/>
      <c r="B173" s="44" t="s">
        <v>51</v>
      </c>
      <c r="C173" s="74" t="s">
        <v>4206</v>
      </c>
      <c r="D173" s="50" t="s">
        <v>4207</v>
      </c>
      <c r="E173" s="50"/>
      <c r="F173" s="83"/>
      <c r="G173" s="83"/>
      <c r="H173" s="83"/>
      <c r="I173" s="44" t="s">
        <v>49</v>
      </c>
      <c r="J173" s="54">
        <v>1.8</v>
      </c>
      <c r="K173" s="59"/>
      <c r="L173" s="60"/>
      <c r="M173" s="51"/>
      <c r="N173" s="52"/>
      <c r="O173" s="53"/>
      <c r="P173" s="68"/>
      <c r="Q173" s="68"/>
    </row>
    <row r="174" s="2" customFormat="1" ht="48" spans="1:17">
      <c r="A174" s="34">
        <v>60</v>
      </c>
      <c r="B174" s="34" t="s">
        <v>51</v>
      </c>
      <c r="C174" s="38" t="s">
        <v>4208</v>
      </c>
      <c r="D174" s="36" t="s">
        <v>4209</v>
      </c>
      <c r="E174" s="81" t="s">
        <v>4210</v>
      </c>
      <c r="F174" s="81" t="s">
        <v>4211</v>
      </c>
      <c r="G174" s="81" t="s">
        <v>3838</v>
      </c>
      <c r="H174" s="78"/>
      <c r="I174" s="34" t="s">
        <v>49</v>
      </c>
      <c r="J174" s="40">
        <v>18</v>
      </c>
      <c r="K174" s="36"/>
      <c r="L174" s="82" t="s">
        <v>50</v>
      </c>
      <c r="M174" s="41"/>
      <c r="N174" s="45"/>
      <c r="O174" s="43"/>
      <c r="P174" s="60">
        <v>470000009</v>
      </c>
      <c r="Q174" s="68" t="s">
        <v>4212</v>
      </c>
    </row>
    <row r="175" s="3" customFormat="1" ht="12.75" spans="1:17">
      <c r="A175" s="44"/>
      <c r="B175" s="44" t="s">
        <v>51</v>
      </c>
      <c r="C175" s="62" t="s">
        <v>4213</v>
      </c>
      <c r="D175" s="50" t="s">
        <v>4214</v>
      </c>
      <c r="E175" s="83"/>
      <c r="F175" s="83"/>
      <c r="G175" s="83"/>
      <c r="H175" s="77"/>
      <c r="I175" s="44" t="s">
        <v>49</v>
      </c>
      <c r="J175" s="54">
        <v>1.8</v>
      </c>
      <c r="K175" s="50"/>
      <c r="L175" s="60"/>
      <c r="M175" s="51"/>
      <c r="N175" s="52"/>
      <c r="O175" s="53"/>
      <c r="P175" s="60"/>
      <c r="Q175" s="68"/>
    </row>
    <row r="176" s="2" customFormat="1" ht="60" spans="1:17">
      <c r="A176" s="34">
        <v>61</v>
      </c>
      <c r="B176" s="34" t="s">
        <v>51</v>
      </c>
      <c r="C176" s="38" t="s">
        <v>4215</v>
      </c>
      <c r="D176" s="36" t="s">
        <v>4216</v>
      </c>
      <c r="E176" s="81" t="s">
        <v>4217</v>
      </c>
      <c r="F176" s="81" t="s">
        <v>4218</v>
      </c>
      <c r="G176" s="81" t="s">
        <v>4219</v>
      </c>
      <c r="H176" s="78"/>
      <c r="I176" s="34" t="s">
        <v>49</v>
      </c>
      <c r="J176" s="40">
        <v>25.2</v>
      </c>
      <c r="K176" s="36" t="s">
        <v>3840</v>
      </c>
      <c r="L176" s="40" t="s">
        <v>24</v>
      </c>
      <c r="M176" s="41"/>
      <c r="N176" s="45"/>
      <c r="O176" s="43"/>
      <c r="P176" s="68" t="s">
        <v>4220</v>
      </c>
      <c r="Q176" s="68" t="s">
        <v>4221</v>
      </c>
    </row>
    <row r="177" s="3" customFormat="1" ht="12.75" spans="1:17">
      <c r="A177" s="44"/>
      <c r="B177" s="44" t="s">
        <v>51</v>
      </c>
      <c r="C177" s="62" t="s">
        <v>4222</v>
      </c>
      <c r="D177" s="73" t="s">
        <v>4223</v>
      </c>
      <c r="E177" s="83"/>
      <c r="F177" s="83"/>
      <c r="G177" s="83"/>
      <c r="H177" s="77"/>
      <c r="I177" s="44" t="s">
        <v>49</v>
      </c>
      <c r="J177" s="54">
        <v>2.52</v>
      </c>
      <c r="K177" s="50"/>
      <c r="L177" s="60"/>
      <c r="M177" s="51"/>
      <c r="N177" s="52"/>
      <c r="O177" s="53"/>
      <c r="P177" s="68"/>
      <c r="Q177" s="68"/>
    </row>
    <row r="178" s="3" customFormat="1" ht="12.75" spans="1:17">
      <c r="A178" s="44"/>
      <c r="B178" s="44" t="s">
        <v>51</v>
      </c>
      <c r="C178" s="62" t="s">
        <v>4224</v>
      </c>
      <c r="D178" s="73" t="s">
        <v>4225</v>
      </c>
      <c r="E178" s="83"/>
      <c r="F178" s="83"/>
      <c r="G178" s="83"/>
      <c r="H178" s="77"/>
      <c r="I178" s="44" t="s">
        <v>49</v>
      </c>
      <c r="J178" s="54">
        <v>2.52</v>
      </c>
      <c r="K178" s="50"/>
      <c r="L178" s="60"/>
      <c r="M178" s="51"/>
      <c r="N178" s="52"/>
      <c r="O178" s="53"/>
      <c r="P178" s="68"/>
      <c r="Q178" s="68"/>
    </row>
    <row r="179" s="2" customFormat="1" ht="60" spans="1:17">
      <c r="A179" s="34">
        <v>62</v>
      </c>
      <c r="B179" s="34" t="s">
        <v>51</v>
      </c>
      <c r="C179" s="38" t="s">
        <v>4226</v>
      </c>
      <c r="D179" s="81" t="s">
        <v>4227</v>
      </c>
      <c r="E179" s="81" t="s">
        <v>4228</v>
      </c>
      <c r="F179" s="81" t="s">
        <v>4229</v>
      </c>
      <c r="G179" s="81" t="s">
        <v>3838</v>
      </c>
      <c r="H179" s="78"/>
      <c r="I179" s="34" t="s">
        <v>49</v>
      </c>
      <c r="J179" s="40">
        <v>40.5</v>
      </c>
      <c r="K179" s="36" t="s">
        <v>3840</v>
      </c>
      <c r="L179" s="82" t="s">
        <v>24</v>
      </c>
      <c r="M179" s="41"/>
      <c r="N179" s="45"/>
      <c r="O179" s="43"/>
      <c r="P179" s="68"/>
      <c r="Q179" s="68"/>
    </row>
    <row r="180" s="3" customFormat="1" ht="12.75" spans="1:17">
      <c r="A180" s="44"/>
      <c r="B180" s="44" t="s">
        <v>51</v>
      </c>
      <c r="C180" s="62" t="s">
        <v>4230</v>
      </c>
      <c r="D180" s="83" t="s">
        <v>4231</v>
      </c>
      <c r="E180" s="83"/>
      <c r="F180" s="83"/>
      <c r="G180" s="83"/>
      <c r="H180" s="77"/>
      <c r="I180" s="44" t="s">
        <v>49</v>
      </c>
      <c r="J180" s="54">
        <v>4.05</v>
      </c>
      <c r="K180" s="50"/>
      <c r="L180" s="60"/>
      <c r="M180" s="51"/>
      <c r="N180" s="52"/>
      <c r="O180" s="53"/>
      <c r="P180" s="68"/>
      <c r="Q180" s="68"/>
    </row>
    <row r="181" s="2" customFormat="1" ht="48" spans="1:17">
      <c r="A181" s="34">
        <v>63</v>
      </c>
      <c r="B181" s="34" t="s">
        <v>51</v>
      </c>
      <c r="C181" s="38" t="s">
        <v>4232</v>
      </c>
      <c r="D181" s="81" t="s">
        <v>4233</v>
      </c>
      <c r="E181" s="81" t="s">
        <v>4234</v>
      </c>
      <c r="F181" s="81" t="s">
        <v>4235</v>
      </c>
      <c r="G181" s="81" t="s">
        <v>3838</v>
      </c>
      <c r="H181" s="78"/>
      <c r="I181" s="34" t="s">
        <v>49</v>
      </c>
      <c r="J181" s="40">
        <v>30.6</v>
      </c>
      <c r="K181" s="36"/>
      <c r="L181" s="82" t="s">
        <v>50</v>
      </c>
      <c r="M181" s="41"/>
      <c r="N181" s="45"/>
      <c r="O181" s="43"/>
      <c r="P181" s="68">
        <v>470000011</v>
      </c>
      <c r="Q181" s="68" t="s">
        <v>4236</v>
      </c>
    </row>
    <row r="182" s="3" customFormat="1" ht="12.75" spans="1:17">
      <c r="A182" s="44"/>
      <c r="B182" s="44" t="s">
        <v>51</v>
      </c>
      <c r="C182" s="62" t="s">
        <v>4237</v>
      </c>
      <c r="D182" s="83" t="s">
        <v>4238</v>
      </c>
      <c r="E182" s="83"/>
      <c r="F182" s="83"/>
      <c r="G182" s="83"/>
      <c r="H182" s="77"/>
      <c r="I182" s="44" t="s">
        <v>49</v>
      </c>
      <c r="J182" s="54">
        <v>3.06</v>
      </c>
      <c r="K182" s="50"/>
      <c r="L182" s="60"/>
      <c r="M182" s="51"/>
      <c r="N182" s="52"/>
      <c r="O182" s="53"/>
      <c r="P182" s="68"/>
      <c r="Q182" s="68"/>
    </row>
    <row r="183" s="2" customFormat="1" ht="60" spans="1:17">
      <c r="A183" s="34">
        <v>64</v>
      </c>
      <c r="B183" s="34" t="s">
        <v>51</v>
      </c>
      <c r="C183" s="38" t="s">
        <v>4239</v>
      </c>
      <c r="D183" s="36" t="s">
        <v>4240</v>
      </c>
      <c r="E183" s="81" t="s">
        <v>4241</v>
      </c>
      <c r="F183" s="81" t="s">
        <v>4242</v>
      </c>
      <c r="G183" s="81" t="s">
        <v>4243</v>
      </c>
      <c r="H183" s="78"/>
      <c r="I183" s="34" t="s">
        <v>49</v>
      </c>
      <c r="J183" s="40">
        <v>31.5</v>
      </c>
      <c r="K183" s="36"/>
      <c r="L183" s="82" t="s">
        <v>50</v>
      </c>
      <c r="M183" s="41"/>
      <c r="N183" s="45"/>
      <c r="O183" s="43"/>
      <c r="P183" s="68">
        <v>410000008</v>
      </c>
      <c r="Q183" s="44" t="s">
        <v>4244</v>
      </c>
    </row>
    <row r="184" s="3" customFormat="1" ht="12.75" spans="1:17">
      <c r="A184" s="44"/>
      <c r="B184" s="44" t="s">
        <v>51</v>
      </c>
      <c r="C184" s="62" t="s">
        <v>4245</v>
      </c>
      <c r="D184" s="73" t="s">
        <v>4246</v>
      </c>
      <c r="E184" s="83"/>
      <c r="F184" s="83"/>
      <c r="G184" s="83"/>
      <c r="H184" s="77"/>
      <c r="I184" s="44" t="s">
        <v>49</v>
      </c>
      <c r="J184" s="54">
        <v>3.15</v>
      </c>
      <c r="K184" s="50"/>
      <c r="L184" s="60"/>
      <c r="M184" s="51"/>
      <c r="N184" s="52"/>
      <c r="O184" s="53"/>
      <c r="P184" s="68"/>
      <c r="Q184" s="44"/>
    </row>
    <row r="185" s="3" customFormat="1" ht="12.75" spans="1:17">
      <c r="A185" s="44"/>
      <c r="B185" s="44" t="s">
        <v>51</v>
      </c>
      <c r="C185" s="62" t="s">
        <v>4247</v>
      </c>
      <c r="D185" s="73" t="s">
        <v>4248</v>
      </c>
      <c r="E185" s="83"/>
      <c r="F185" s="83"/>
      <c r="G185" s="83"/>
      <c r="H185" s="77"/>
      <c r="I185" s="44" t="s">
        <v>49</v>
      </c>
      <c r="J185" s="54">
        <v>3.15</v>
      </c>
      <c r="K185" s="50"/>
      <c r="L185" s="60"/>
      <c r="M185" s="51"/>
      <c r="N185" s="52"/>
      <c r="O185" s="53"/>
      <c r="P185" s="68"/>
      <c r="Q185" s="44"/>
    </row>
    <row r="186" s="2" customFormat="1" ht="60" spans="1:17">
      <c r="A186" s="34">
        <v>65</v>
      </c>
      <c r="B186" s="34" t="s">
        <v>51</v>
      </c>
      <c r="C186" s="38" t="s">
        <v>4249</v>
      </c>
      <c r="D186" s="36" t="s">
        <v>4250</v>
      </c>
      <c r="E186" s="81" t="s">
        <v>4251</v>
      </c>
      <c r="F186" s="81" t="s">
        <v>4252</v>
      </c>
      <c r="G186" s="81" t="s">
        <v>4253</v>
      </c>
      <c r="H186" s="78"/>
      <c r="I186" s="34" t="s">
        <v>49</v>
      </c>
      <c r="J186" s="40">
        <v>27</v>
      </c>
      <c r="K186" s="36"/>
      <c r="L186" s="82" t="s">
        <v>50</v>
      </c>
      <c r="M186" s="41"/>
      <c r="N186" s="45"/>
      <c r="O186" s="43"/>
      <c r="P186" s="68">
        <v>410000003</v>
      </c>
      <c r="Q186" s="54" t="s">
        <v>4254</v>
      </c>
    </row>
    <row r="187" s="3" customFormat="1" ht="12.75" spans="1:17">
      <c r="A187" s="44"/>
      <c r="B187" s="44" t="s">
        <v>51</v>
      </c>
      <c r="C187" s="62" t="s">
        <v>4255</v>
      </c>
      <c r="D187" s="73" t="s">
        <v>4256</v>
      </c>
      <c r="E187" s="83"/>
      <c r="F187" s="83"/>
      <c r="G187" s="83"/>
      <c r="H187" s="77"/>
      <c r="I187" s="44" t="s">
        <v>49</v>
      </c>
      <c r="J187" s="54">
        <v>2.7</v>
      </c>
      <c r="K187" s="50"/>
      <c r="L187" s="60"/>
      <c r="M187" s="51"/>
      <c r="N187" s="52"/>
      <c r="O187" s="53"/>
      <c r="P187" s="68"/>
      <c r="Q187" s="54"/>
    </row>
    <row r="188" s="3" customFormat="1" ht="12.75" spans="1:17">
      <c r="A188" s="44"/>
      <c r="B188" s="44" t="s">
        <v>51</v>
      </c>
      <c r="C188" s="62" t="s">
        <v>4257</v>
      </c>
      <c r="D188" s="73" t="s">
        <v>4258</v>
      </c>
      <c r="E188" s="83"/>
      <c r="F188" s="83"/>
      <c r="G188" s="83"/>
      <c r="H188" s="77"/>
      <c r="I188" s="44" t="s">
        <v>49</v>
      </c>
      <c r="J188" s="54">
        <v>2.7</v>
      </c>
      <c r="K188" s="50"/>
      <c r="L188" s="60"/>
      <c r="M188" s="51"/>
      <c r="N188" s="52"/>
      <c r="O188" s="53"/>
      <c r="P188" s="68"/>
      <c r="Q188" s="54"/>
    </row>
    <row r="189" s="2" customFormat="1" ht="60" spans="1:17">
      <c r="A189" s="34">
        <v>66</v>
      </c>
      <c r="B189" s="34" t="s">
        <v>51</v>
      </c>
      <c r="C189" s="38" t="s">
        <v>4259</v>
      </c>
      <c r="D189" s="36" t="s">
        <v>4260</v>
      </c>
      <c r="E189" s="81" t="s">
        <v>4261</v>
      </c>
      <c r="F189" s="81" t="s">
        <v>4262</v>
      </c>
      <c r="G189" s="81" t="s">
        <v>3838</v>
      </c>
      <c r="H189" s="78"/>
      <c r="I189" s="34" t="s">
        <v>49</v>
      </c>
      <c r="J189" s="40">
        <v>31.5</v>
      </c>
      <c r="K189" s="36" t="s">
        <v>3840</v>
      </c>
      <c r="L189" s="40" t="s">
        <v>50</v>
      </c>
      <c r="M189" s="41"/>
      <c r="N189" s="45"/>
      <c r="O189" s="43"/>
      <c r="P189" s="68" t="s">
        <v>4263</v>
      </c>
      <c r="Q189" s="44" t="s">
        <v>4264</v>
      </c>
    </row>
    <row r="190" s="3" customFormat="1" ht="12.75" spans="1:17">
      <c r="A190" s="44"/>
      <c r="B190" s="44" t="s">
        <v>51</v>
      </c>
      <c r="C190" s="62" t="s">
        <v>4265</v>
      </c>
      <c r="D190" s="73" t="s">
        <v>4266</v>
      </c>
      <c r="E190" s="83"/>
      <c r="F190" s="83"/>
      <c r="G190" s="83"/>
      <c r="H190" s="77"/>
      <c r="I190" s="44" t="s">
        <v>49</v>
      </c>
      <c r="J190" s="54">
        <v>3.15</v>
      </c>
      <c r="K190" s="50"/>
      <c r="L190" s="54"/>
      <c r="M190" s="51"/>
      <c r="N190" s="52"/>
      <c r="O190" s="53"/>
      <c r="P190" s="68"/>
      <c r="Q190" s="44"/>
    </row>
    <row r="191" s="2" customFormat="1" ht="48" spans="1:17">
      <c r="A191" s="34">
        <v>67</v>
      </c>
      <c r="B191" s="34" t="s">
        <v>51</v>
      </c>
      <c r="C191" s="38" t="s">
        <v>4267</v>
      </c>
      <c r="D191" s="36" t="s">
        <v>4268</v>
      </c>
      <c r="E191" s="81" t="s">
        <v>4269</v>
      </c>
      <c r="F191" s="81" t="s">
        <v>4270</v>
      </c>
      <c r="G191" s="81" t="s">
        <v>4132</v>
      </c>
      <c r="H191" s="63"/>
      <c r="I191" s="34" t="s">
        <v>4271</v>
      </c>
      <c r="J191" s="40">
        <v>18</v>
      </c>
      <c r="K191" s="36" t="s">
        <v>4272</v>
      </c>
      <c r="L191" s="82" t="s">
        <v>50</v>
      </c>
      <c r="M191" s="41"/>
      <c r="N191" s="45"/>
      <c r="O191" s="43"/>
      <c r="P191" s="68">
        <v>410000010</v>
      </c>
      <c r="Q191" s="68" t="s">
        <v>4273</v>
      </c>
    </row>
    <row r="192" s="3" customFormat="1" ht="12.75" spans="1:17">
      <c r="A192" s="44"/>
      <c r="B192" s="44" t="s">
        <v>51</v>
      </c>
      <c r="C192" s="62" t="s">
        <v>4274</v>
      </c>
      <c r="D192" s="73" t="s">
        <v>4275</v>
      </c>
      <c r="E192" s="83"/>
      <c r="F192" s="83"/>
      <c r="G192" s="83"/>
      <c r="H192" s="65"/>
      <c r="I192" s="44" t="s">
        <v>49</v>
      </c>
      <c r="J192" s="54">
        <v>3.6</v>
      </c>
      <c r="K192" s="50"/>
      <c r="L192" s="60"/>
      <c r="M192" s="51"/>
      <c r="N192" s="52"/>
      <c r="O192" s="53"/>
      <c r="P192" s="68"/>
      <c r="Q192" s="68"/>
    </row>
    <row r="193" s="2" customFormat="1" ht="60" spans="1:17">
      <c r="A193" s="34">
        <v>68</v>
      </c>
      <c r="B193" s="56" t="s">
        <v>2033</v>
      </c>
      <c r="C193" s="38" t="s">
        <v>4276</v>
      </c>
      <c r="D193" s="81" t="s">
        <v>4277</v>
      </c>
      <c r="E193" s="81" t="s">
        <v>4278</v>
      </c>
      <c r="F193" s="81" t="s">
        <v>4279</v>
      </c>
      <c r="G193" s="81" t="s">
        <v>4280</v>
      </c>
      <c r="H193" s="63"/>
      <c r="I193" s="34" t="s">
        <v>4281</v>
      </c>
      <c r="J193" s="40">
        <v>45</v>
      </c>
      <c r="K193" s="36" t="s">
        <v>4282</v>
      </c>
      <c r="L193" s="82" t="s">
        <v>50</v>
      </c>
      <c r="M193" s="41"/>
      <c r="N193" s="45"/>
      <c r="O193" s="43"/>
      <c r="P193" s="68">
        <v>410000002</v>
      </c>
      <c r="Q193" s="54" t="s">
        <v>4283</v>
      </c>
    </row>
    <row r="194" s="3" customFormat="1" ht="12.75" spans="1:17">
      <c r="A194" s="44"/>
      <c r="B194" s="61" t="s">
        <v>2033</v>
      </c>
      <c r="C194" s="62" t="s">
        <v>4284</v>
      </c>
      <c r="D194" s="73" t="s">
        <v>4285</v>
      </c>
      <c r="E194" s="83"/>
      <c r="F194" s="83"/>
      <c r="G194" s="83"/>
      <c r="H194" s="65"/>
      <c r="I194" s="44" t="s">
        <v>4281</v>
      </c>
      <c r="J194" s="54">
        <v>22.5</v>
      </c>
      <c r="K194" s="50"/>
      <c r="L194" s="60"/>
      <c r="M194" s="51"/>
      <c r="N194" s="52"/>
      <c r="O194" s="53"/>
      <c r="P194" s="68"/>
      <c r="Q194" s="54"/>
    </row>
    <row r="195" s="3" customFormat="1" ht="12.75" spans="1:17">
      <c r="A195" s="44"/>
      <c r="B195" s="61" t="s">
        <v>2033</v>
      </c>
      <c r="C195" s="62" t="s">
        <v>4286</v>
      </c>
      <c r="D195" s="73" t="s">
        <v>4287</v>
      </c>
      <c r="E195" s="83"/>
      <c r="F195" s="83"/>
      <c r="G195" s="83"/>
      <c r="H195" s="65"/>
      <c r="I195" s="44" t="s">
        <v>49</v>
      </c>
      <c r="J195" s="54">
        <v>9</v>
      </c>
      <c r="K195" s="50"/>
      <c r="L195" s="60"/>
      <c r="M195" s="51"/>
      <c r="N195" s="52"/>
      <c r="O195" s="53"/>
      <c r="P195" s="68"/>
      <c r="Q195" s="54"/>
    </row>
    <row r="196" s="2" customFormat="1" ht="60" spans="1:17">
      <c r="A196" s="34">
        <v>69</v>
      </c>
      <c r="B196" s="56" t="s">
        <v>2033</v>
      </c>
      <c r="C196" s="38" t="s">
        <v>4288</v>
      </c>
      <c r="D196" s="81" t="s">
        <v>4289</v>
      </c>
      <c r="E196" s="81" t="s">
        <v>4290</v>
      </c>
      <c r="F196" s="81" t="s">
        <v>4291</v>
      </c>
      <c r="G196" s="81" t="s">
        <v>4132</v>
      </c>
      <c r="H196" s="63"/>
      <c r="I196" s="34" t="s">
        <v>4281</v>
      </c>
      <c r="J196" s="40">
        <v>100.8</v>
      </c>
      <c r="K196" s="36" t="s">
        <v>4292</v>
      </c>
      <c r="L196" s="82" t="s">
        <v>50</v>
      </c>
      <c r="M196" s="41"/>
      <c r="N196" s="45"/>
      <c r="O196" s="43"/>
      <c r="P196" s="68"/>
      <c r="Q196" s="54"/>
    </row>
    <row r="197" s="3" customFormat="1" ht="12.75" spans="1:17">
      <c r="A197" s="44"/>
      <c r="B197" s="61" t="s">
        <v>2033</v>
      </c>
      <c r="C197" s="62" t="s">
        <v>4293</v>
      </c>
      <c r="D197" s="73" t="s">
        <v>4294</v>
      </c>
      <c r="E197" s="83"/>
      <c r="F197" s="83"/>
      <c r="G197" s="83"/>
      <c r="H197" s="65"/>
      <c r="I197" s="44" t="s">
        <v>49</v>
      </c>
      <c r="J197" s="54">
        <v>20.16</v>
      </c>
      <c r="K197" s="50"/>
      <c r="L197" s="60"/>
      <c r="M197" s="51"/>
      <c r="N197" s="52"/>
      <c r="O197" s="53"/>
      <c r="P197" s="68"/>
      <c r="Q197" s="54"/>
    </row>
    <row r="198" s="2" customFormat="1" ht="72" spans="1:17">
      <c r="A198" s="34">
        <v>70</v>
      </c>
      <c r="B198" s="34" t="s">
        <v>51</v>
      </c>
      <c r="C198" s="38" t="s">
        <v>4295</v>
      </c>
      <c r="D198" s="81" t="s">
        <v>4296</v>
      </c>
      <c r="E198" s="81" t="s">
        <v>4297</v>
      </c>
      <c r="F198" s="81" t="s">
        <v>4298</v>
      </c>
      <c r="G198" s="81" t="s">
        <v>4299</v>
      </c>
      <c r="H198" s="84"/>
      <c r="I198" s="34" t="s">
        <v>4300</v>
      </c>
      <c r="J198" s="40">
        <v>72</v>
      </c>
      <c r="K198" s="84"/>
      <c r="L198" s="82" t="s">
        <v>50</v>
      </c>
      <c r="M198" s="41"/>
      <c r="N198" s="45"/>
      <c r="O198" s="43"/>
      <c r="P198" s="68">
        <v>470000015</v>
      </c>
      <c r="Q198" s="68" t="s">
        <v>4301</v>
      </c>
    </row>
    <row r="199" s="3" customFormat="1" ht="12.75" spans="1:17">
      <c r="A199" s="44"/>
      <c r="B199" s="44" t="s">
        <v>51</v>
      </c>
      <c r="C199" s="73" t="s">
        <v>4302</v>
      </c>
      <c r="D199" s="73" t="s">
        <v>4303</v>
      </c>
      <c r="E199" s="83"/>
      <c r="F199" s="83"/>
      <c r="G199" s="83"/>
      <c r="H199" s="85"/>
      <c r="I199" s="44" t="s">
        <v>4300</v>
      </c>
      <c r="J199" s="54">
        <v>14.4</v>
      </c>
      <c r="K199" s="85"/>
      <c r="L199" s="60"/>
      <c r="M199" s="51"/>
      <c r="N199" s="52"/>
      <c r="O199" s="53"/>
      <c r="P199" s="68"/>
      <c r="Q199" s="68"/>
    </row>
    <row r="200" s="3" customFormat="1" ht="12.75" spans="1:17">
      <c r="A200" s="44"/>
      <c r="B200" s="44" t="s">
        <v>51</v>
      </c>
      <c r="C200" s="73" t="s">
        <v>4304</v>
      </c>
      <c r="D200" s="73" t="s">
        <v>4305</v>
      </c>
      <c r="E200" s="83"/>
      <c r="F200" s="83"/>
      <c r="G200" s="83"/>
      <c r="H200" s="85"/>
      <c r="I200" s="44" t="s">
        <v>4300</v>
      </c>
      <c r="J200" s="54">
        <v>21.6</v>
      </c>
      <c r="K200" s="85"/>
      <c r="L200" s="60"/>
      <c r="M200" s="51"/>
      <c r="N200" s="52"/>
      <c r="O200" s="53"/>
      <c r="P200" s="68"/>
      <c r="Q200" s="68"/>
    </row>
    <row r="201" s="3" customFormat="1" ht="12.75" spans="1:17">
      <c r="A201" s="44"/>
      <c r="B201" s="44" t="s">
        <v>51</v>
      </c>
      <c r="C201" s="73" t="s">
        <v>4306</v>
      </c>
      <c r="D201" s="73" t="s">
        <v>4307</v>
      </c>
      <c r="E201" s="83"/>
      <c r="F201" s="83"/>
      <c r="G201" s="83"/>
      <c r="H201" s="85"/>
      <c r="I201" s="44" t="s">
        <v>49</v>
      </c>
      <c r="J201" s="54">
        <v>14.4</v>
      </c>
      <c r="K201" s="85"/>
      <c r="L201" s="60"/>
      <c r="M201" s="51"/>
      <c r="N201" s="52"/>
      <c r="O201" s="53"/>
      <c r="P201" s="68"/>
      <c r="Q201" s="68"/>
    </row>
    <row r="202" s="2" customFormat="1" ht="48" spans="1:17">
      <c r="A202" s="34">
        <v>71</v>
      </c>
      <c r="B202" s="34" t="s">
        <v>51</v>
      </c>
      <c r="C202" s="38" t="s">
        <v>4308</v>
      </c>
      <c r="D202" s="81" t="s">
        <v>4309</v>
      </c>
      <c r="E202" s="81" t="s">
        <v>4310</v>
      </c>
      <c r="F202" s="81" t="s">
        <v>4311</v>
      </c>
      <c r="G202" s="81" t="s">
        <v>4132</v>
      </c>
      <c r="H202" s="84"/>
      <c r="I202" s="86" t="s">
        <v>4312</v>
      </c>
      <c r="J202" s="40">
        <v>8.5</v>
      </c>
      <c r="K202" s="36" t="s">
        <v>4170</v>
      </c>
      <c r="L202" s="82" t="s">
        <v>50</v>
      </c>
      <c r="M202" s="41"/>
      <c r="N202" s="45"/>
      <c r="O202" s="43"/>
      <c r="P202" s="68">
        <v>410000011</v>
      </c>
      <c r="Q202" s="54" t="s">
        <v>4313</v>
      </c>
    </row>
    <row r="203" s="3" customFormat="1" ht="12.75" spans="1:17">
      <c r="A203" s="44"/>
      <c r="B203" s="44" t="s">
        <v>51</v>
      </c>
      <c r="C203" s="73" t="s">
        <v>4314</v>
      </c>
      <c r="D203" s="73" t="s">
        <v>4315</v>
      </c>
      <c r="E203" s="83"/>
      <c r="F203" s="83"/>
      <c r="G203" s="83"/>
      <c r="H203" s="85"/>
      <c r="I203" s="44" t="s">
        <v>49</v>
      </c>
      <c r="J203" s="54">
        <v>1.7</v>
      </c>
      <c r="K203" s="50"/>
      <c r="L203" s="60"/>
      <c r="M203" s="51"/>
      <c r="N203" s="52"/>
      <c r="O203" s="53"/>
      <c r="P203" s="68"/>
      <c r="Q203" s="54"/>
    </row>
    <row r="204" s="2" customFormat="1" ht="48" spans="1:17">
      <c r="A204" s="34">
        <v>72</v>
      </c>
      <c r="B204" s="34" t="s">
        <v>51</v>
      </c>
      <c r="C204" s="38" t="s">
        <v>4316</v>
      </c>
      <c r="D204" s="81" t="s">
        <v>4317</v>
      </c>
      <c r="E204" s="81" t="s">
        <v>4318</v>
      </c>
      <c r="F204" s="81" t="s">
        <v>4319</v>
      </c>
      <c r="G204" s="81" t="s">
        <v>4132</v>
      </c>
      <c r="H204" s="84"/>
      <c r="I204" s="87" t="s">
        <v>49</v>
      </c>
      <c r="J204" s="40">
        <v>30.6</v>
      </c>
      <c r="K204" s="84"/>
      <c r="L204" s="82" t="s">
        <v>50</v>
      </c>
      <c r="M204" s="41"/>
      <c r="N204" s="45"/>
      <c r="O204" s="43"/>
      <c r="P204" s="68">
        <v>410000012</v>
      </c>
      <c r="Q204" s="54" t="s">
        <v>4320</v>
      </c>
    </row>
    <row r="205" s="3" customFormat="1" ht="12.75" spans="1:17">
      <c r="A205" s="44"/>
      <c r="B205" s="44" t="s">
        <v>51</v>
      </c>
      <c r="C205" s="73" t="s">
        <v>4321</v>
      </c>
      <c r="D205" s="73" t="s">
        <v>4322</v>
      </c>
      <c r="E205" s="83"/>
      <c r="F205" s="83"/>
      <c r="G205" s="83"/>
      <c r="H205" s="85"/>
      <c r="I205" s="44" t="s">
        <v>49</v>
      </c>
      <c r="J205" s="54">
        <v>6.12</v>
      </c>
      <c r="K205" s="50"/>
      <c r="L205" s="60"/>
      <c r="M205" s="58"/>
      <c r="N205" s="58"/>
      <c r="O205" s="53"/>
      <c r="P205" s="68"/>
      <c r="Q205" s="54"/>
    </row>
    <row r="206" s="2" customFormat="1" ht="72" spans="1:17">
      <c r="A206" s="34">
        <v>73</v>
      </c>
      <c r="B206" s="34" t="s">
        <v>51</v>
      </c>
      <c r="C206" s="38" t="s">
        <v>4323</v>
      </c>
      <c r="D206" s="81" t="s">
        <v>4324</v>
      </c>
      <c r="E206" s="81" t="s">
        <v>4325</v>
      </c>
      <c r="F206" s="81" t="s">
        <v>4326</v>
      </c>
      <c r="G206" s="81" t="s">
        <v>4327</v>
      </c>
      <c r="H206" s="84"/>
      <c r="I206" s="87" t="s">
        <v>49</v>
      </c>
      <c r="J206" s="40">
        <v>60</v>
      </c>
      <c r="K206" s="36" t="s">
        <v>4328</v>
      </c>
      <c r="L206" s="82" t="s">
        <v>34</v>
      </c>
      <c r="M206" s="42">
        <v>0.1</v>
      </c>
      <c r="N206" s="42">
        <v>0.1</v>
      </c>
      <c r="O206" s="43"/>
      <c r="P206" s="68">
        <v>430000021</v>
      </c>
      <c r="Q206" s="54" t="s">
        <v>4329</v>
      </c>
    </row>
    <row r="207" s="3" customFormat="1" ht="12.75" spans="1:17">
      <c r="A207" s="44"/>
      <c r="B207" s="44" t="s">
        <v>51</v>
      </c>
      <c r="C207" s="73" t="s">
        <v>4330</v>
      </c>
      <c r="D207" s="73" t="s">
        <v>4331</v>
      </c>
      <c r="E207" s="83"/>
      <c r="F207" s="83"/>
      <c r="G207" s="83"/>
      <c r="H207" s="85"/>
      <c r="I207" s="88" t="s">
        <v>49</v>
      </c>
      <c r="J207" s="54">
        <v>3</v>
      </c>
      <c r="K207" s="50"/>
      <c r="L207" s="60"/>
      <c r="M207" s="58"/>
      <c r="N207" s="58"/>
      <c r="O207" s="53"/>
      <c r="P207" s="68"/>
      <c r="Q207" s="54"/>
    </row>
    <row r="208" s="3" customFormat="1" ht="12.75" spans="1:17">
      <c r="A208" s="44"/>
      <c r="B208" s="44" t="s">
        <v>51</v>
      </c>
      <c r="C208" s="73" t="s">
        <v>4332</v>
      </c>
      <c r="D208" s="73" t="s">
        <v>4333</v>
      </c>
      <c r="E208" s="83"/>
      <c r="F208" s="83"/>
      <c r="G208" s="83"/>
      <c r="H208" s="85"/>
      <c r="I208" s="88" t="s">
        <v>49</v>
      </c>
      <c r="J208" s="54">
        <v>3</v>
      </c>
      <c r="K208" s="50"/>
      <c r="L208" s="60"/>
      <c r="M208" s="58"/>
      <c r="N208" s="58"/>
      <c r="O208" s="53"/>
      <c r="P208" s="68"/>
      <c r="Q208" s="54"/>
    </row>
    <row r="209" s="3" customFormat="1" ht="12.75" spans="1:17">
      <c r="A209" s="44"/>
      <c r="B209" s="44" t="s">
        <v>51</v>
      </c>
      <c r="C209" s="73" t="s">
        <v>4334</v>
      </c>
      <c r="D209" s="73" t="s">
        <v>4335</v>
      </c>
      <c r="E209" s="83"/>
      <c r="F209" s="83"/>
      <c r="G209" s="83"/>
      <c r="H209" s="85"/>
      <c r="I209" s="44" t="s">
        <v>49</v>
      </c>
      <c r="J209" s="54">
        <v>6</v>
      </c>
      <c r="K209" s="50"/>
      <c r="L209" s="60"/>
      <c r="M209" s="58"/>
      <c r="N209" s="58"/>
      <c r="O209" s="53"/>
      <c r="P209" s="68"/>
      <c r="Q209" s="54"/>
    </row>
    <row r="210" s="2" customFormat="1" ht="60" spans="1:17">
      <c r="A210" s="34">
        <v>74</v>
      </c>
      <c r="B210" s="34" t="s">
        <v>51</v>
      </c>
      <c r="C210" s="38" t="s">
        <v>4336</v>
      </c>
      <c r="D210" s="81" t="s">
        <v>4337</v>
      </c>
      <c r="E210" s="89" t="s">
        <v>4338</v>
      </c>
      <c r="F210" s="81" t="s">
        <v>4339</v>
      </c>
      <c r="G210" s="81" t="s">
        <v>3838</v>
      </c>
      <c r="H210" s="84"/>
      <c r="I210" s="86" t="s">
        <v>4340</v>
      </c>
      <c r="J210" s="40">
        <v>40.5</v>
      </c>
      <c r="K210" s="90"/>
      <c r="L210" s="82" t="s">
        <v>50</v>
      </c>
      <c r="M210" s="41"/>
      <c r="N210" s="45"/>
      <c r="O210" s="43"/>
      <c r="P210" s="68">
        <v>470000008</v>
      </c>
      <c r="Q210" s="54" t="s">
        <v>4341</v>
      </c>
    </row>
    <row r="211" s="3" customFormat="1" ht="12.75" spans="1:17">
      <c r="A211" s="44"/>
      <c r="B211" s="44" t="s">
        <v>51</v>
      </c>
      <c r="C211" s="73" t="s">
        <v>4342</v>
      </c>
      <c r="D211" s="73" t="s">
        <v>4343</v>
      </c>
      <c r="E211" s="91"/>
      <c r="F211" s="83"/>
      <c r="G211" s="83"/>
      <c r="H211" s="85"/>
      <c r="I211" s="44" t="s">
        <v>49</v>
      </c>
      <c r="J211" s="54">
        <v>4.05</v>
      </c>
      <c r="K211" s="92"/>
      <c r="L211" s="60"/>
      <c r="M211" s="51"/>
      <c r="N211" s="52"/>
      <c r="O211" s="53"/>
      <c r="P211" s="68"/>
      <c r="Q211" s="54"/>
    </row>
    <row r="212" s="2" customFormat="1" ht="48" spans="1:17">
      <c r="A212" s="34">
        <v>75</v>
      </c>
      <c r="B212" s="34" t="s">
        <v>51</v>
      </c>
      <c r="C212" s="38" t="s">
        <v>4344</v>
      </c>
      <c r="D212" s="81" t="s">
        <v>4345</v>
      </c>
      <c r="E212" s="36" t="s">
        <v>4346</v>
      </c>
      <c r="F212" s="36" t="s">
        <v>4347</v>
      </c>
      <c r="G212" s="81" t="s">
        <v>3838</v>
      </c>
      <c r="H212" s="84"/>
      <c r="I212" s="34" t="s">
        <v>49</v>
      </c>
      <c r="J212" s="40">
        <v>40</v>
      </c>
      <c r="K212" s="84"/>
      <c r="L212" s="82" t="s">
        <v>50</v>
      </c>
      <c r="M212" s="41"/>
      <c r="N212" s="45"/>
      <c r="O212" s="43"/>
      <c r="P212" s="68">
        <v>470000012</v>
      </c>
      <c r="Q212" s="54" t="s">
        <v>4348</v>
      </c>
    </row>
    <row r="213" s="5" customFormat="1" ht="12" spans="1:17">
      <c r="A213" s="93"/>
      <c r="B213" s="93" t="s">
        <v>51</v>
      </c>
      <c r="C213" s="73" t="s">
        <v>4349</v>
      </c>
      <c r="D213" s="73" t="s">
        <v>4350</v>
      </c>
      <c r="E213" s="93"/>
      <c r="F213" s="93"/>
      <c r="G213" s="93"/>
      <c r="H213" s="93"/>
      <c r="I213" s="44" t="s">
        <v>49</v>
      </c>
      <c r="J213" s="93">
        <v>4</v>
      </c>
      <c r="K213" s="93"/>
      <c r="L213" s="93"/>
      <c r="M213" s="93"/>
      <c r="N213" s="93"/>
      <c r="O213" s="93"/>
      <c r="P213" s="68"/>
      <c r="Q213" s="54"/>
    </row>
    <row r="214" s="2" customFormat="1" ht="60" spans="1:17">
      <c r="A214" s="34">
        <v>76</v>
      </c>
      <c r="B214" s="34" t="s">
        <v>51</v>
      </c>
      <c r="C214" s="38" t="s">
        <v>4351</v>
      </c>
      <c r="D214" s="81" t="s">
        <v>4352</v>
      </c>
      <c r="E214" s="36" t="s">
        <v>4353</v>
      </c>
      <c r="F214" s="36" t="s">
        <v>4354</v>
      </c>
      <c r="G214" s="81" t="s">
        <v>3838</v>
      </c>
      <c r="H214" s="84"/>
      <c r="I214" s="34" t="s">
        <v>49</v>
      </c>
      <c r="J214" s="40">
        <v>40</v>
      </c>
      <c r="K214" s="84"/>
      <c r="L214" s="82" t="s">
        <v>24</v>
      </c>
      <c r="M214" s="41"/>
      <c r="N214" s="45"/>
      <c r="O214" s="43"/>
      <c r="P214" s="68">
        <v>470000016</v>
      </c>
      <c r="Q214" s="44" t="s">
        <v>4355</v>
      </c>
    </row>
    <row r="215" s="3" customFormat="1" ht="12" spans="1:17">
      <c r="A215" s="94"/>
      <c r="B215" s="51" t="s">
        <v>51</v>
      </c>
      <c r="C215" s="73" t="s">
        <v>4356</v>
      </c>
      <c r="D215" s="73" t="s">
        <v>4357</v>
      </c>
      <c r="E215" s="94"/>
      <c r="F215" s="94"/>
      <c r="G215" s="94"/>
      <c r="H215" s="94"/>
      <c r="I215" s="44" t="s">
        <v>49</v>
      </c>
      <c r="J215" s="51">
        <v>4</v>
      </c>
      <c r="K215" s="66"/>
      <c r="L215" s="51"/>
      <c r="M215" s="51"/>
      <c r="N215" s="51"/>
      <c r="O215" s="51"/>
      <c r="P215" s="68"/>
      <c r="Q215" s="44"/>
    </row>
    <row r="216" s="6" customFormat="1" ht="409" customHeight="1" spans="1:17">
      <c r="A216" s="30"/>
      <c r="B216" s="30"/>
      <c r="C216" s="95"/>
      <c r="D216" s="76" t="s">
        <v>4358</v>
      </c>
      <c r="E216" s="36" t="s">
        <v>4359</v>
      </c>
      <c r="F216" s="36"/>
      <c r="G216" s="36"/>
      <c r="H216" s="36"/>
      <c r="I216" s="34"/>
      <c r="J216" s="34"/>
      <c r="K216" s="96"/>
      <c r="L216" s="97"/>
      <c r="M216" s="98"/>
      <c r="N216" s="98"/>
      <c r="O216" s="34"/>
      <c r="P216" s="34"/>
      <c r="Q216" s="99"/>
    </row>
    <row r="217" s="6" customFormat="1" ht="12" spans="1:17">
      <c r="A217" s="30"/>
      <c r="B217" s="30"/>
      <c r="C217" s="76" t="s">
        <v>4360</v>
      </c>
      <c r="D217" s="76" t="s">
        <v>4361</v>
      </c>
      <c r="E217" s="95"/>
      <c r="F217" s="95"/>
      <c r="G217" s="95"/>
      <c r="H217" s="30"/>
      <c r="I217" s="30"/>
      <c r="J217" s="100"/>
      <c r="K217" s="101"/>
      <c r="L217" s="102"/>
      <c r="M217" s="102"/>
      <c r="N217" s="102"/>
      <c r="O217" s="99"/>
      <c r="P217" s="99"/>
      <c r="Q217" s="99"/>
    </row>
    <row r="218" s="7" customFormat="1" ht="384" spans="1:17">
      <c r="A218" s="43">
        <v>1</v>
      </c>
      <c r="B218" s="43" t="s">
        <v>21</v>
      </c>
      <c r="C218" s="398" t="s">
        <v>4362</v>
      </c>
      <c r="D218" s="76" t="s">
        <v>4363</v>
      </c>
      <c r="E218" s="76" t="s">
        <v>4364</v>
      </c>
      <c r="F218" s="76" t="s">
        <v>4365</v>
      </c>
      <c r="G218" s="76" t="s">
        <v>4366</v>
      </c>
      <c r="H218" s="43" t="s">
        <v>4367</v>
      </c>
      <c r="I218" s="43" t="s">
        <v>4368</v>
      </c>
      <c r="J218" s="103">
        <v>47</v>
      </c>
      <c r="K218" s="76" t="s">
        <v>4369</v>
      </c>
      <c r="L218" s="76" t="s">
        <v>50</v>
      </c>
      <c r="M218" s="43"/>
      <c r="N218" s="43"/>
      <c r="O218" s="76"/>
      <c r="P218" s="79" t="s">
        <v>4370</v>
      </c>
      <c r="Q218" s="80"/>
    </row>
    <row r="219" s="7" customFormat="1" ht="48" spans="1:17">
      <c r="A219" s="43"/>
      <c r="B219" s="43" t="s">
        <v>21</v>
      </c>
      <c r="C219" s="76" t="s">
        <v>4371</v>
      </c>
      <c r="D219" s="76" t="s">
        <v>4372</v>
      </c>
      <c r="E219" s="76" t="s">
        <v>4373</v>
      </c>
      <c r="F219" s="76"/>
      <c r="G219" s="104"/>
      <c r="H219" s="41"/>
      <c r="I219" s="43" t="s">
        <v>49</v>
      </c>
      <c r="J219" s="105">
        <v>18</v>
      </c>
      <c r="K219" s="76" t="s">
        <v>4374</v>
      </c>
      <c r="L219" s="76" t="s">
        <v>50</v>
      </c>
      <c r="M219" s="43"/>
      <c r="N219" s="43"/>
      <c r="O219" s="76" t="s">
        <v>610</v>
      </c>
      <c r="P219" s="79" t="s">
        <v>4375</v>
      </c>
      <c r="Q219" s="80"/>
    </row>
    <row r="220" s="7" customFormat="1" ht="36" spans="1:17">
      <c r="A220" s="43"/>
      <c r="B220" s="43" t="s">
        <v>21</v>
      </c>
      <c r="C220" s="76" t="s">
        <v>4376</v>
      </c>
      <c r="D220" s="76" t="s">
        <v>4377</v>
      </c>
      <c r="E220" s="76" t="s">
        <v>4378</v>
      </c>
      <c r="F220" s="76"/>
      <c r="G220" s="104"/>
      <c r="H220" s="79"/>
      <c r="I220" s="43" t="s">
        <v>49</v>
      </c>
      <c r="J220" s="105">
        <v>10</v>
      </c>
      <c r="K220" s="76" t="s">
        <v>4379</v>
      </c>
      <c r="L220" s="76" t="s">
        <v>50</v>
      </c>
      <c r="M220" s="43"/>
      <c r="N220" s="43"/>
      <c r="O220" s="76"/>
      <c r="P220" s="79"/>
      <c r="Q220" s="80"/>
    </row>
    <row r="221" s="7" customFormat="1" ht="36" spans="1:17">
      <c r="A221" s="43"/>
      <c r="B221" s="43" t="s">
        <v>21</v>
      </c>
      <c r="C221" s="76" t="s">
        <v>4380</v>
      </c>
      <c r="D221" s="76" t="s">
        <v>4381</v>
      </c>
      <c r="E221" s="76" t="s">
        <v>4382</v>
      </c>
      <c r="F221" s="76"/>
      <c r="G221" s="104"/>
      <c r="H221" s="79"/>
      <c r="I221" s="43" t="s">
        <v>49</v>
      </c>
      <c r="J221" s="105">
        <v>10</v>
      </c>
      <c r="K221" s="76" t="s">
        <v>4383</v>
      </c>
      <c r="L221" s="76" t="s">
        <v>50</v>
      </c>
      <c r="M221" s="43"/>
      <c r="N221" s="43"/>
      <c r="O221" s="76"/>
      <c r="P221" s="79"/>
      <c r="Q221" s="80"/>
    </row>
    <row r="222" s="7" customFormat="1" ht="60" spans="1:17">
      <c r="A222" s="43"/>
      <c r="B222" s="43" t="s">
        <v>21</v>
      </c>
      <c r="C222" s="76" t="s">
        <v>4384</v>
      </c>
      <c r="D222" s="76" t="s">
        <v>4385</v>
      </c>
      <c r="E222" s="76" t="s">
        <v>4364</v>
      </c>
      <c r="F222" s="76" t="s">
        <v>4365</v>
      </c>
      <c r="G222" s="76"/>
      <c r="H222" s="106"/>
      <c r="I222" s="43" t="s">
        <v>4368</v>
      </c>
      <c r="J222" s="105">
        <v>47</v>
      </c>
      <c r="K222" s="64"/>
      <c r="L222" s="76" t="s">
        <v>50</v>
      </c>
      <c r="M222" s="43"/>
      <c r="N222" s="43"/>
      <c r="O222" s="76" t="s">
        <v>4386</v>
      </c>
      <c r="P222" s="79"/>
      <c r="Q222" s="80"/>
    </row>
    <row r="223" s="7" customFormat="1" ht="60" spans="1:17">
      <c r="A223" s="43"/>
      <c r="B223" s="43" t="s">
        <v>21</v>
      </c>
      <c r="C223" s="76" t="s">
        <v>4387</v>
      </c>
      <c r="D223" s="76" t="s">
        <v>4388</v>
      </c>
      <c r="E223" s="76" t="s">
        <v>4389</v>
      </c>
      <c r="F223" s="76" t="s">
        <v>4365</v>
      </c>
      <c r="G223" s="76"/>
      <c r="H223" s="106"/>
      <c r="I223" s="43" t="s">
        <v>4368</v>
      </c>
      <c r="J223" s="105">
        <v>47</v>
      </c>
      <c r="K223" s="64"/>
      <c r="L223" s="76" t="s">
        <v>50</v>
      </c>
      <c r="M223" s="43"/>
      <c r="N223" s="43"/>
      <c r="O223" s="76" t="s">
        <v>4386</v>
      </c>
      <c r="P223" s="79" t="s">
        <v>4390</v>
      </c>
      <c r="Q223" s="80"/>
    </row>
    <row r="224" s="7" customFormat="1" ht="60" spans="1:17">
      <c r="A224" s="43">
        <v>2</v>
      </c>
      <c r="B224" s="43" t="s">
        <v>21</v>
      </c>
      <c r="C224" s="76" t="s">
        <v>4391</v>
      </c>
      <c r="D224" s="76" t="s">
        <v>4392</v>
      </c>
      <c r="E224" s="76" t="s">
        <v>4393</v>
      </c>
      <c r="F224" s="76" t="s">
        <v>4365</v>
      </c>
      <c r="G224" s="76"/>
      <c r="H224" s="43" t="s">
        <v>4394</v>
      </c>
      <c r="I224" s="43" t="s">
        <v>4395</v>
      </c>
      <c r="J224" s="105">
        <v>9</v>
      </c>
      <c r="K224" s="76" t="s">
        <v>4396</v>
      </c>
      <c r="L224" s="76" t="s">
        <v>50</v>
      </c>
      <c r="M224" s="43"/>
      <c r="N224" s="43"/>
      <c r="O224" s="76"/>
      <c r="P224" s="79" t="s">
        <v>4397</v>
      </c>
      <c r="Q224" s="80"/>
    </row>
    <row r="225" s="7" customFormat="1" ht="60" spans="1:17">
      <c r="A225" s="43"/>
      <c r="B225" s="43" t="s">
        <v>21</v>
      </c>
      <c r="C225" s="76" t="s">
        <v>4398</v>
      </c>
      <c r="D225" s="76" t="s">
        <v>4399</v>
      </c>
      <c r="E225" s="76" t="s">
        <v>4393</v>
      </c>
      <c r="F225" s="76" t="s">
        <v>4365</v>
      </c>
      <c r="G225" s="76"/>
      <c r="H225" s="79"/>
      <c r="I225" s="43" t="s">
        <v>4395</v>
      </c>
      <c r="J225" s="105">
        <v>9</v>
      </c>
      <c r="K225" s="64"/>
      <c r="L225" s="76" t="s">
        <v>50</v>
      </c>
      <c r="M225" s="43"/>
      <c r="N225" s="43"/>
      <c r="O225" s="76" t="s">
        <v>4386</v>
      </c>
      <c r="P225" s="79"/>
      <c r="Q225" s="80"/>
    </row>
    <row r="226" s="7" customFormat="1" ht="132" spans="1:17">
      <c r="A226" s="43">
        <v>3</v>
      </c>
      <c r="B226" s="43" t="s">
        <v>21</v>
      </c>
      <c r="C226" s="76" t="s">
        <v>4400</v>
      </c>
      <c r="D226" s="76" t="s">
        <v>4401</v>
      </c>
      <c r="E226" s="76" t="s">
        <v>4402</v>
      </c>
      <c r="F226" s="76" t="s">
        <v>4365</v>
      </c>
      <c r="G226" s="43"/>
      <c r="H226" s="43" t="s">
        <v>4394</v>
      </c>
      <c r="I226" s="43" t="s">
        <v>217</v>
      </c>
      <c r="J226" s="105">
        <v>100</v>
      </c>
      <c r="K226" s="76"/>
      <c r="L226" s="76" t="s">
        <v>50</v>
      </c>
      <c r="M226" s="43"/>
      <c r="N226" s="43"/>
      <c r="O226" s="76"/>
      <c r="P226" s="79" t="s">
        <v>4403</v>
      </c>
      <c r="Q226" s="80"/>
    </row>
    <row r="227" s="7" customFormat="1" ht="60" spans="1:17">
      <c r="A227" s="43"/>
      <c r="B227" s="43" t="s">
        <v>21</v>
      </c>
      <c r="C227" s="76" t="s">
        <v>4404</v>
      </c>
      <c r="D227" s="76" t="s">
        <v>4405</v>
      </c>
      <c r="E227" s="76" t="s">
        <v>4402</v>
      </c>
      <c r="F227" s="76" t="s">
        <v>4365</v>
      </c>
      <c r="G227" s="79"/>
      <c r="H227" s="79"/>
      <c r="I227" s="43" t="s">
        <v>217</v>
      </c>
      <c r="J227" s="105">
        <v>100</v>
      </c>
      <c r="K227" s="76"/>
      <c r="L227" s="76" t="s">
        <v>50</v>
      </c>
      <c r="M227" s="43"/>
      <c r="N227" s="43"/>
      <c r="O227" s="76" t="s">
        <v>4386</v>
      </c>
      <c r="P227" s="79"/>
      <c r="Q227" s="80"/>
    </row>
    <row r="228" s="7" customFormat="1" ht="409.5" spans="1:17">
      <c r="A228" s="43">
        <v>4</v>
      </c>
      <c r="B228" s="43" t="s">
        <v>21</v>
      </c>
      <c r="C228" s="76" t="s">
        <v>4406</v>
      </c>
      <c r="D228" s="76" t="s">
        <v>4407</v>
      </c>
      <c r="E228" s="76" t="s">
        <v>4408</v>
      </c>
      <c r="F228" s="76" t="s">
        <v>4409</v>
      </c>
      <c r="G228" s="43" t="s">
        <v>4410</v>
      </c>
      <c r="H228" s="43" t="s">
        <v>4411</v>
      </c>
      <c r="I228" s="43" t="s">
        <v>49</v>
      </c>
      <c r="J228" s="105">
        <v>80</v>
      </c>
      <c r="K228" s="39"/>
      <c r="L228" s="76" t="s">
        <v>34</v>
      </c>
      <c r="M228" s="107">
        <v>0.1</v>
      </c>
      <c r="N228" s="107">
        <v>0.15</v>
      </c>
      <c r="O228" s="76"/>
      <c r="P228" s="79" t="s">
        <v>4412</v>
      </c>
      <c r="Q228" s="80"/>
    </row>
    <row r="229" s="7" customFormat="1" ht="48" spans="1:17">
      <c r="A229" s="43"/>
      <c r="B229" s="43" t="s">
        <v>21</v>
      </c>
      <c r="C229" s="76" t="s">
        <v>4413</v>
      </c>
      <c r="D229" s="76" t="s">
        <v>4414</v>
      </c>
      <c r="E229" s="76" t="s">
        <v>4415</v>
      </c>
      <c r="F229" s="76"/>
      <c r="G229" s="76"/>
      <c r="H229" s="79"/>
      <c r="I229" s="43" t="s">
        <v>49</v>
      </c>
      <c r="J229" s="105">
        <v>57</v>
      </c>
      <c r="K229" s="76"/>
      <c r="L229" s="76" t="s">
        <v>34</v>
      </c>
      <c r="M229" s="107">
        <v>0.1</v>
      </c>
      <c r="N229" s="107">
        <v>0.15</v>
      </c>
      <c r="O229" s="76"/>
      <c r="P229" s="79"/>
      <c r="Q229" s="80"/>
    </row>
    <row r="230" s="7" customFormat="1" ht="60" spans="1:17">
      <c r="A230" s="43"/>
      <c r="B230" s="43" t="s">
        <v>21</v>
      </c>
      <c r="C230" s="76" t="s">
        <v>4416</v>
      </c>
      <c r="D230" s="76" t="s">
        <v>4417</v>
      </c>
      <c r="E230" s="76" t="s">
        <v>4408</v>
      </c>
      <c r="F230" s="76" t="s">
        <v>4409</v>
      </c>
      <c r="G230" s="76"/>
      <c r="H230" s="79"/>
      <c r="I230" s="43" t="s">
        <v>49</v>
      </c>
      <c r="J230" s="105">
        <v>80</v>
      </c>
      <c r="K230" s="76"/>
      <c r="L230" s="76" t="s">
        <v>34</v>
      </c>
      <c r="M230" s="107">
        <v>0.1</v>
      </c>
      <c r="N230" s="107">
        <v>0.15</v>
      </c>
      <c r="O230" s="76" t="s">
        <v>4386</v>
      </c>
      <c r="P230" s="79"/>
      <c r="Q230" s="80"/>
    </row>
    <row r="231" s="7" customFormat="1" ht="60" spans="1:17">
      <c r="A231" s="43"/>
      <c r="B231" s="43" t="s">
        <v>21</v>
      </c>
      <c r="C231" s="76" t="s">
        <v>4418</v>
      </c>
      <c r="D231" s="76" t="s">
        <v>4419</v>
      </c>
      <c r="E231" s="76" t="s">
        <v>4420</v>
      </c>
      <c r="F231" s="76" t="s">
        <v>4409</v>
      </c>
      <c r="G231" s="76"/>
      <c r="H231" s="79"/>
      <c r="I231" s="43" t="s">
        <v>49</v>
      </c>
      <c r="J231" s="105">
        <v>80</v>
      </c>
      <c r="K231" s="76"/>
      <c r="L231" s="76" t="s">
        <v>34</v>
      </c>
      <c r="M231" s="107">
        <v>0.1</v>
      </c>
      <c r="N231" s="107">
        <v>0.15</v>
      </c>
      <c r="O231" s="76" t="s">
        <v>4386</v>
      </c>
      <c r="P231" s="79" t="s">
        <v>4421</v>
      </c>
      <c r="Q231" s="80"/>
    </row>
    <row r="232" s="7" customFormat="1" ht="60" spans="1:17">
      <c r="A232" s="43"/>
      <c r="B232" s="43" t="s">
        <v>21</v>
      </c>
      <c r="C232" s="76" t="s">
        <v>4422</v>
      </c>
      <c r="D232" s="76" t="s">
        <v>4423</v>
      </c>
      <c r="E232" s="76" t="s">
        <v>4424</v>
      </c>
      <c r="F232" s="76" t="s">
        <v>4409</v>
      </c>
      <c r="G232" s="76"/>
      <c r="H232" s="79"/>
      <c r="I232" s="43" t="s">
        <v>49</v>
      </c>
      <c r="J232" s="105">
        <v>80</v>
      </c>
      <c r="K232" s="76"/>
      <c r="L232" s="76" t="s">
        <v>34</v>
      </c>
      <c r="M232" s="107">
        <v>0.1</v>
      </c>
      <c r="N232" s="107">
        <v>0.15</v>
      </c>
      <c r="O232" s="76" t="s">
        <v>4386</v>
      </c>
      <c r="P232" s="79" t="s">
        <v>4425</v>
      </c>
      <c r="Q232" s="80"/>
    </row>
    <row r="233" s="7" customFormat="1" ht="12" spans="1:17">
      <c r="A233" s="43"/>
      <c r="B233" s="43"/>
      <c r="C233" s="76" t="s">
        <v>4426</v>
      </c>
      <c r="D233" s="76" t="s">
        <v>4427</v>
      </c>
      <c r="E233" s="76"/>
      <c r="F233" s="76"/>
      <c r="G233" s="76"/>
      <c r="H233" s="79"/>
      <c r="I233" s="43"/>
      <c r="J233" s="105"/>
      <c r="K233" s="76"/>
      <c r="L233" s="76"/>
      <c r="M233" s="107"/>
      <c r="N233" s="107"/>
      <c r="O233" s="76"/>
      <c r="P233" s="79"/>
      <c r="Q233" s="80"/>
    </row>
    <row r="234" s="7" customFormat="1" ht="192" spans="1:17">
      <c r="A234" s="43">
        <v>5</v>
      </c>
      <c r="B234" s="43" t="s">
        <v>21</v>
      </c>
      <c r="C234" s="76" t="s">
        <v>4428</v>
      </c>
      <c r="D234" s="76" t="s">
        <v>4429</v>
      </c>
      <c r="E234" s="76" t="s">
        <v>4430</v>
      </c>
      <c r="F234" s="76" t="s">
        <v>4431</v>
      </c>
      <c r="G234" s="43" t="s">
        <v>4432</v>
      </c>
      <c r="H234" s="43" t="s">
        <v>4433</v>
      </c>
      <c r="I234" s="43" t="s">
        <v>4395</v>
      </c>
      <c r="J234" s="105">
        <v>177</v>
      </c>
      <c r="K234" s="76" t="s">
        <v>4434</v>
      </c>
      <c r="L234" s="76" t="s">
        <v>34</v>
      </c>
      <c r="M234" s="107">
        <v>0.1</v>
      </c>
      <c r="N234" s="107">
        <v>0.15</v>
      </c>
      <c r="O234" s="76"/>
      <c r="P234" s="79" t="s">
        <v>4435</v>
      </c>
      <c r="Q234" s="80"/>
    </row>
    <row r="235" s="7" customFormat="1" ht="36" spans="1:17">
      <c r="A235" s="43"/>
      <c r="B235" s="43" t="s">
        <v>21</v>
      </c>
      <c r="C235" s="76" t="s">
        <v>4436</v>
      </c>
      <c r="D235" s="76" t="s">
        <v>4437</v>
      </c>
      <c r="E235" s="76" t="s">
        <v>4438</v>
      </c>
      <c r="F235" s="76"/>
      <c r="G235" s="76"/>
      <c r="H235" s="79"/>
      <c r="I235" s="43" t="s">
        <v>49</v>
      </c>
      <c r="J235" s="105">
        <v>36</v>
      </c>
      <c r="K235" s="76" t="s">
        <v>4379</v>
      </c>
      <c r="L235" s="76" t="s">
        <v>34</v>
      </c>
      <c r="M235" s="107">
        <v>0.1</v>
      </c>
      <c r="N235" s="107">
        <v>0.15</v>
      </c>
      <c r="O235" s="76"/>
      <c r="P235" s="79"/>
      <c r="Q235" s="80"/>
    </row>
    <row r="236" s="7" customFormat="1" ht="36" spans="1:17">
      <c r="A236" s="43"/>
      <c r="B236" s="43" t="s">
        <v>21</v>
      </c>
      <c r="C236" s="76" t="s">
        <v>4439</v>
      </c>
      <c r="D236" s="76" t="s">
        <v>4440</v>
      </c>
      <c r="E236" s="76" t="s">
        <v>4441</v>
      </c>
      <c r="F236" s="76"/>
      <c r="G236" s="76"/>
      <c r="H236" s="79"/>
      <c r="I236" s="43" t="s">
        <v>49</v>
      </c>
      <c r="J236" s="105">
        <v>36</v>
      </c>
      <c r="K236" s="76" t="s">
        <v>4379</v>
      </c>
      <c r="L236" s="76" t="s">
        <v>34</v>
      </c>
      <c r="M236" s="107">
        <v>0.1</v>
      </c>
      <c r="N236" s="107">
        <v>0.15</v>
      </c>
      <c r="O236" s="76"/>
      <c r="P236" s="79"/>
      <c r="Q236" s="80"/>
    </row>
    <row r="237" s="7" customFormat="1" ht="36" spans="1:17">
      <c r="A237" s="43"/>
      <c r="B237" s="43" t="s">
        <v>21</v>
      </c>
      <c r="C237" s="76" t="s">
        <v>4442</v>
      </c>
      <c r="D237" s="76" t="s">
        <v>4443</v>
      </c>
      <c r="E237" s="76" t="s">
        <v>4444</v>
      </c>
      <c r="F237" s="76"/>
      <c r="G237" s="76"/>
      <c r="H237" s="79"/>
      <c r="I237" s="43" t="s">
        <v>49</v>
      </c>
      <c r="J237" s="105">
        <v>18</v>
      </c>
      <c r="K237" s="76"/>
      <c r="L237" s="76" t="s">
        <v>34</v>
      </c>
      <c r="M237" s="107">
        <v>0.1</v>
      </c>
      <c r="N237" s="107">
        <v>0.15</v>
      </c>
      <c r="O237" s="76"/>
      <c r="P237" s="79"/>
      <c r="Q237" s="80"/>
    </row>
    <row r="238" s="7" customFormat="1" ht="60" spans="1:17">
      <c r="A238" s="43"/>
      <c r="B238" s="43" t="s">
        <v>21</v>
      </c>
      <c r="C238" s="76" t="s">
        <v>4445</v>
      </c>
      <c r="D238" s="76" t="s">
        <v>4446</v>
      </c>
      <c r="E238" s="76" t="s">
        <v>4430</v>
      </c>
      <c r="F238" s="76" t="s">
        <v>4431</v>
      </c>
      <c r="G238" s="76"/>
      <c r="H238" s="79"/>
      <c r="I238" s="43" t="s">
        <v>4395</v>
      </c>
      <c r="J238" s="105">
        <v>177</v>
      </c>
      <c r="K238" s="64"/>
      <c r="L238" s="76" t="s">
        <v>34</v>
      </c>
      <c r="M238" s="107">
        <v>0.1</v>
      </c>
      <c r="N238" s="107">
        <v>0.15</v>
      </c>
      <c r="O238" s="76" t="s">
        <v>4386</v>
      </c>
      <c r="P238" s="79"/>
      <c r="Q238" s="80"/>
    </row>
    <row r="239" s="7" customFormat="1" ht="60" spans="1:17">
      <c r="A239" s="43"/>
      <c r="B239" s="43" t="s">
        <v>21</v>
      </c>
      <c r="C239" s="76" t="s">
        <v>4447</v>
      </c>
      <c r="D239" s="76" t="s">
        <v>4448</v>
      </c>
      <c r="E239" s="76" t="s">
        <v>4449</v>
      </c>
      <c r="F239" s="76" t="s">
        <v>4431</v>
      </c>
      <c r="G239" s="76"/>
      <c r="H239" s="79"/>
      <c r="I239" s="43" t="s">
        <v>49</v>
      </c>
      <c r="J239" s="105">
        <v>177</v>
      </c>
      <c r="K239" s="64"/>
      <c r="L239" s="76" t="s">
        <v>34</v>
      </c>
      <c r="M239" s="107">
        <v>0.1</v>
      </c>
      <c r="N239" s="107">
        <v>0.15</v>
      </c>
      <c r="O239" s="76" t="s">
        <v>4386</v>
      </c>
      <c r="P239" s="79" t="s">
        <v>4450</v>
      </c>
      <c r="Q239" s="80"/>
    </row>
    <row r="240" s="7" customFormat="1" ht="336" spans="1:17">
      <c r="A240" s="43">
        <v>6</v>
      </c>
      <c r="B240" s="43" t="s">
        <v>21</v>
      </c>
      <c r="C240" s="76" t="s">
        <v>4451</v>
      </c>
      <c r="D240" s="76" t="s">
        <v>4452</v>
      </c>
      <c r="E240" s="76" t="s">
        <v>4453</v>
      </c>
      <c r="F240" s="76" t="s">
        <v>4454</v>
      </c>
      <c r="G240" s="76" t="s">
        <v>4455</v>
      </c>
      <c r="H240" s="43" t="s">
        <v>4456</v>
      </c>
      <c r="I240" s="43" t="s">
        <v>4395</v>
      </c>
      <c r="J240" s="105">
        <v>242</v>
      </c>
      <c r="K240" s="76" t="s">
        <v>4457</v>
      </c>
      <c r="L240" s="76" t="s">
        <v>34</v>
      </c>
      <c r="M240" s="107">
        <v>0.1</v>
      </c>
      <c r="N240" s="107">
        <v>0.15</v>
      </c>
      <c r="O240" s="76"/>
      <c r="P240" s="79" t="s">
        <v>4458</v>
      </c>
      <c r="Q240" s="80"/>
    </row>
    <row r="241" s="7" customFormat="1" ht="36" spans="1:17">
      <c r="A241" s="43"/>
      <c r="B241" s="43" t="s">
        <v>21</v>
      </c>
      <c r="C241" s="76" t="s">
        <v>4459</v>
      </c>
      <c r="D241" s="76" t="s">
        <v>4460</v>
      </c>
      <c r="E241" s="76" t="s">
        <v>4461</v>
      </c>
      <c r="F241" s="76"/>
      <c r="G241" s="76"/>
      <c r="H241" s="76"/>
      <c r="I241" s="43" t="s">
        <v>49</v>
      </c>
      <c r="J241" s="105">
        <v>37</v>
      </c>
      <c r="K241" s="76" t="s">
        <v>4379</v>
      </c>
      <c r="L241" s="76" t="s">
        <v>34</v>
      </c>
      <c r="M241" s="107">
        <v>0.1</v>
      </c>
      <c r="N241" s="107">
        <v>0.15</v>
      </c>
      <c r="O241" s="76"/>
      <c r="P241" s="79"/>
      <c r="Q241" s="80"/>
    </row>
    <row r="242" s="7" customFormat="1" ht="36" spans="1:17">
      <c r="A242" s="43"/>
      <c r="B242" s="43" t="s">
        <v>21</v>
      </c>
      <c r="C242" s="76" t="s">
        <v>4462</v>
      </c>
      <c r="D242" s="76" t="s">
        <v>4463</v>
      </c>
      <c r="E242" s="76" t="s">
        <v>4464</v>
      </c>
      <c r="F242" s="76"/>
      <c r="G242" s="76"/>
      <c r="H242" s="76"/>
      <c r="I242" s="43" t="s">
        <v>49</v>
      </c>
      <c r="J242" s="105">
        <v>37</v>
      </c>
      <c r="K242" s="76" t="s">
        <v>4379</v>
      </c>
      <c r="L242" s="76" t="s">
        <v>34</v>
      </c>
      <c r="M242" s="107">
        <v>0.1</v>
      </c>
      <c r="N242" s="107">
        <v>0.15</v>
      </c>
      <c r="O242" s="76"/>
      <c r="P242" s="79"/>
      <c r="Q242" s="80"/>
    </row>
    <row r="243" s="7" customFormat="1" ht="60" spans="1:17">
      <c r="A243" s="43"/>
      <c r="B243" s="43" t="s">
        <v>21</v>
      </c>
      <c r="C243" s="76" t="s">
        <v>4465</v>
      </c>
      <c r="D243" s="76" t="s">
        <v>4466</v>
      </c>
      <c r="E243" s="76" t="s">
        <v>4453</v>
      </c>
      <c r="F243" s="76" t="s">
        <v>4454</v>
      </c>
      <c r="G243" s="76"/>
      <c r="H243" s="76"/>
      <c r="I243" s="43" t="s">
        <v>4395</v>
      </c>
      <c r="J243" s="105">
        <v>242</v>
      </c>
      <c r="K243" s="64"/>
      <c r="L243" s="76" t="s">
        <v>34</v>
      </c>
      <c r="M243" s="107">
        <v>0.1</v>
      </c>
      <c r="N243" s="107">
        <v>0.15</v>
      </c>
      <c r="O243" s="76" t="s">
        <v>4386</v>
      </c>
      <c r="P243" s="79"/>
      <c r="Q243" s="80"/>
    </row>
    <row r="244" s="7" customFormat="1" ht="60" spans="1:17">
      <c r="A244" s="43"/>
      <c r="B244" s="43" t="s">
        <v>21</v>
      </c>
      <c r="C244" s="76" t="s">
        <v>4467</v>
      </c>
      <c r="D244" s="76" t="s">
        <v>4468</v>
      </c>
      <c r="E244" s="76" t="s">
        <v>4469</v>
      </c>
      <c r="F244" s="76" t="s">
        <v>4454</v>
      </c>
      <c r="G244" s="76"/>
      <c r="H244" s="76"/>
      <c r="I244" s="43" t="s">
        <v>4395</v>
      </c>
      <c r="J244" s="105">
        <v>121</v>
      </c>
      <c r="K244" s="64"/>
      <c r="L244" s="76" t="s">
        <v>34</v>
      </c>
      <c r="M244" s="107">
        <v>0.1</v>
      </c>
      <c r="N244" s="107">
        <v>0.15</v>
      </c>
      <c r="O244" s="76"/>
      <c r="P244" s="79"/>
      <c r="Q244" s="80"/>
    </row>
    <row r="245" s="7" customFormat="1" ht="108" spans="1:17">
      <c r="A245" s="43">
        <v>7</v>
      </c>
      <c r="B245" s="43" t="s">
        <v>21</v>
      </c>
      <c r="C245" s="398" t="s">
        <v>4470</v>
      </c>
      <c r="D245" s="76" t="s">
        <v>4471</v>
      </c>
      <c r="E245" s="76" t="s">
        <v>4472</v>
      </c>
      <c r="F245" s="76" t="s">
        <v>4454</v>
      </c>
      <c r="G245" s="76" t="s">
        <v>4473</v>
      </c>
      <c r="H245" s="43" t="s">
        <v>4394</v>
      </c>
      <c r="I245" s="43" t="s">
        <v>4474</v>
      </c>
      <c r="J245" s="105">
        <v>468</v>
      </c>
      <c r="K245" s="76" t="s">
        <v>4475</v>
      </c>
      <c r="L245" s="76" t="s">
        <v>34</v>
      </c>
      <c r="M245" s="107">
        <v>0.1</v>
      </c>
      <c r="N245" s="107">
        <v>0.15</v>
      </c>
      <c r="O245" s="76"/>
      <c r="P245" s="79" t="s">
        <v>4476</v>
      </c>
      <c r="Q245" s="80"/>
    </row>
    <row r="246" s="7" customFormat="1" ht="24" spans="1:17">
      <c r="A246" s="43"/>
      <c r="B246" s="43" t="s">
        <v>21</v>
      </c>
      <c r="C246" s="76" t="s">
        <v>4477</v>
      </c>
      <c r="D246" s="76" t="s">
        <v>4478</v>
      </c>
      <c r="E246" s="76" t="s">
        <v>4479</v>
      </c>
      <c r="F246" s="76"/>
      <c r="G246" s="76"/>
      <c r="H246" s="79"/>
      <c r="I246" s="43" t="s">
        <v>49</v>
      </c>
      <c r="J246" s="105">
        <v>36</v>
      </c>
      <c r="K246" s="76" t="s">
        <v>4480</v>
      </c>
      <c r="L246" s="76" t="s">
        <v>34</v>
      </c>
      <c r="M246" s="107">
        <v>0.1</v>
      </c>
      <c r="N246" s="107">
        <v>0.15</v>
      </c>
      <c r="O246" s="76"/>
      <c r="P246" s="79"/>
      <c r="Q246" s="80"/>
    </row>
    <row r="247" s="7" customFormat="1" ht="60" spans="1:17">
      <c r="A247" s="43"/>
      <c r="B247" s="43" t="s">
        <v>21</v>
      </c>
      <c r="C247" s="76" t="s">
        <v>4481</v>
      </c>
      <c r="D247" s="76" t="s">
        <v>4482</v>
      </c>
      <c r="E247" s="76" t="s">
        <v>4472</v>
      </c>
      <c r="F247" s="76" t="s">
        <v>4454</v>
      </c>
      <c r="G247" s="76"/>
      <c r="H247" s="79"/>
      <c r="I247" s="43" t="s">
        <v>4474</v>
      </c>
      <c r="J247" s="105">
        <v>468</v>
      </c>
      <c r="K247" s="64"/>
      <c r="L247" s="76" t="s">
        <v>34</v>
      </c>
      <c r="M247" s="107">
        <v>0.1</v>
      </c>
      <c r="N247" s="107">
        <v>0.15</v>
      </c>
      <c r="O247" s="76" t="s">
        <v>4386</v>
      </c>
      <c r="P247" s="79"/>
      <c r="Q247" s="80"/>
    </row>
    <row r="248" s="7" customFormat="1" ht="108" spans="1:17">
      <c r="A248" s="43">
        <v>8</v>
      </c>
      <c r="B248" s="43" t="s">
        <v>21</v>
      </c>
      <c r="C248" s="76" t="s">
        <v>4483</v>
      </c>
      <c r="D248" s="76" t="s">
        <v>4484</v>
      </c>
      <c r="E248" s="76" t="s">
        <v>4485</v>
      </c>
      <c r="F248" s="76" t="s">
        <v>4486</v>
      </c>
      <c r="G248" s="76" t="s">
        <v>4487</v>
      </c>
      <c r="H248" s="43" t="s">
        <v>4394</v>
      </c>
      <c r="I248" s="43" t="s">
        <v>4488</v>
      </c>
      <c r="J248" s="105">
        <v>468</v>
      </c>
      <c r="K248" s="76" t="s">
        <v>4489</v>
      </c>
      <c r="L248" s="40" t="s">
        <v>34</v>
      </c>
      <c r="M248" s="107">
        <v>0.1</v>
      </c>
      <c r="N248" s="107">
        <v>0.15</v>
      </c>
      <c r="O248" s="108"/>
      <c r="P248" s="79" t="s">
        <v>4476</v>
      </c>
      <c r="Q248" s="80"/>
    </row>
    <row r="249" s="7" customFormat="1" ht="36" spans="1:17">
      <c r="A249" s="43"/>
      <c r="B249" s="43" t="s">
        <v>21</v>
      </c>
      <c r="C249" s="76" t="s">
        <v>4490</v>
      </c>
      <c r="D249" s="76" t="s">
        <v>4491</v>
      </c>
      <c r="E249" s="76" t="s">
        <v>4492</v>
      </c>
      <c r="F249" s="76"/>
      <c r="G249" s="76"/>
      <c r="H249" s="79"/>
      <c r="I249" s="43" t="s">
        <v>49</v>
      </c>
      <c r="J249" s="105">
        <v>27</v>
      </c>
      <c r="K249" s="39"/>
      <c r="L249" s="40" t="s">
        <v>34</v>
      </c>
      <c r="M249" s="107">
        <v>0.1</v>
      </c>
      <c r="N249" s="107">
        <v>0.15</v>
      </c>
      <c r="O249" s="108"/>
      <c r="P249" s="79" t="s">
        <v>4493</v>
      </c>
      <c r="Q249" s="80"/>
    </row>
    <row r="250" s="7" customFormat="1" ht="60" spans="1:17">
      <c r="A250" s="43"/>
      <c r="B250" s="43" t="s">
        <v>21</v>
      </c>
      <c r="C250" s="76" t="s">
        <v>4494</v>
      </c>
      <c r="D250" s="76" t="s">
        <v>4495</v>
      </c>
      <c r="E250" s="76" t="s">
        <v>4485</v>
      </c>
      <c r="F250" s="76" t="s">
        <v>4486</v>
      </c>
      <c r="G250" s="76"/>
      <c r="H250" s="79"/>
      <c r="I250" s="43" t="s">
        <v>4488</v>
      </c>
      <c r="J250" s="105">
        <v>468</v>
      </c>
      <c r="K250" s="64"/>
      <c r="L250" s="40" t="s">
        <v>34</v>
      </c>
      <c r="M250" s="107">
        <v>0.1</v>
      </c>
      <c r="N250" s="107">
        <v>0.15</v>
      </c>
      <c r="O250" s="76" t="s">
        <v>4386</v>
      </c>
      <c r="P250" s="79"/>
      <c r="Q250" s="80"/>
    </row>
    <row r="251" s="7" customFormat="1" ht="12" spans="1:17">
      <c r="A251" s="43"/>
      <c r="B251" s="43"/>
      <c r="C251" s="76" t="s">
        <v>4496</v>
      </c>
      <c r="D251" s="76" t="s">
        <v>4497</v>
      </c>
      <c r="E251" s="76"/>
      <c r="F251" s="76"/>
      <c r="G251" s="76"/>
      <c r="H251" s="79"/>
      <c r="I251" s="43"/>
      <c r="J251" s="105"/>
      <c r="K251" s="64"/>
      <c r="L251" s="109"/>
      <c r="M251" s="107"/>
      <c r="N251" s="107"/>
      <c r="O251" s="109"/>
      <c r="P251" s="79"/>
      <c r="Q251" s="80"/>
    </row>
    <row r="252" s="7" customFormat="1" ht="144" spans="1:17">
      <c r="A252" s="43">
        <v>9</v>
      </c>
      <c r="B252" s="43" t="s">
        <v>21</v>
      </c>
      <c r="C252" s="76" t="s">
        <v>4498</v>
      </c>
      <c r="D252" s="76" t="s">
        <v>4499</v>
      </c>
      <c r="E252" s="76" t="s">
        <v>4500</v>
      </c>
      <c r="F252" s="76" t="s">
        <v>4431</v>
      </c>
      <c r="G252" s="76" t="s">
        <v>4501</v>
      </c>
      <c r="H252" s="43" t="s">
        <v>4394</v>
      </c>
      <c r="I252" s="43" t="s">
        <v>4395</v>
      </c>
      <c r="J252" s="105">
        <v>454</v>
      </c>
      <c r="K252" s="76" t="s">
        <v>4434</v>
      </c>
      <c r="L252" s="40" t="s">
        <v>34</v>
      </c>
      <c r="M252" s="107">
        <v>0.1</v>
      </c>
      <c r="N252" s="107">
        <v>0.15</v>
      </c>
      <c r="O252" s="110"/>
      <c r="P252" s="79" t="s">
        <v>4502</v>
      </c>
      <c r="Q252" s="80"/>
    </row>
    <row r="253" s="7" customFormat="1" ht="120" spans="1:17">
      <c r="A253" s="43"/>
      <c r="B253" s="43" t="s">
        <v>21</v>
      </c>
      <c r="C253" s="76" t="s">
        <v>4503</v>
      </c>
      <c r="D253" s="76" t="s">
        <v>4504</v>
      </c>
      <c r="E253" s="76" t="s">
        <v>4505</v>
      </c>
      <c r="F253" s="76"/>
      <c r="G253" s="43"/>
      <c r="H253" s="111"/>
      <c r="I253" s="43" t="s">
        <v>228</v>
      </c>
      <c r="J253" s="105">
        <v>45</v>
      </c>
      <c r="K253" s="76" t="s">
        <v>4506</v>
      </c>
      <c r="L253" s="40" t="s">
        <v>34</v>
      </c>
      <c r="M253" s="107">
        <v>0.1</v>
      </c>
      <c r="N253" s="107">
        <v>0.15</v>
      </c>
      <c r="O253" s="110"/>
      <c r="P253" s="79" t="s">
        <v>4507</v>
      </c>
      <c r="Q253" s="80"/>
    </row>
    <row r="254" s="7" customFormat="1" ht="168" spans="1:17">
      <c r="A254" s="43"/>
      <c r="B254" s="43" t="s">
        <v>21</v>
      </c>
      <c r="C254" s="76" t="s">
        <v>4508</v>
      </c>
      <c r="D254" s="76" t="s">
        <v>4509</v>
      </c>
      <c r="E254" s="76" t="s">
        <v>4510</v>
      </c>
      <c r="F254" s="76"/>
      <c r="G254" s="76"/>
      <c r="H254" s="43"/>
      <c r="I254" s="43" t="s">
        <v>49</v>
      </c>
      <c r="J254" s="105">
        <v>90</v>
      </c>
      <c r="K254" s="76" t="s">
        <v>4511</v>
      </c>
      <c r="L254" s="40" t="s">
        <v>34</v>
      </c>
      <c r="M254" s="107">
        <v>0.1</v>
      </c>
      <c r="N254" s="107">
        <v>0.15</v>
      </c>
      <c r="O254" s="110"/>
      <c r="P254" s="79" t="s">
        <v>4512</v>
      </c>
      <c r="Q254" s="80"/>
    </row>
    <row r="255" s="7" customFormat="1" ht="36" spans="1:17">
      <c r="A255" s="43"/>
      <c r="B255" s="43" t="s">
        <v>21</v>
      </c>
      <c r="C255" s="76" t="s">
        <v>4513</v>
      </c>
      <c r="D255" s="76" t="s">
        <v>4514</v>
      </c>
      <c r="E255" s="76" t="s">
        <v>4515</v>
      </c>
      <c r="F255" s="76"/>
      <c r="G255" s="76"/>
      <c r="H255" s="112"/>
      <c r="I255" s="43" t="s">
        <v>49</v>
      </c>
      <c r="J255" s="105">
        <v>27</v>
      </c>
      <c r="K255" s="39"/>
      <c r="L255" s="40" t="s">
        <v>34</v>
      </c>
      <c r="M255" s="107">
        <v>0.1</v>
      </c>
      <c r="N255" s="107">
        <v>0.15</v>
      </c>
      <c r="O255" s="110"/>
      <c r="P255" s="79" t="s">
        <v>4493</v>
      </c>
      <c r="Q255" s="80"/>
    </row>
    <row r="256" s="7" customFormat="1" ht="60" spans="1:17">
      <c r="A256" s="43"/>
      <c r="B256" s="43" t="s">
        <v>21</v>
      </c>
      <c r="C256" s="76" t="s">
        <v>4516</v>
      </c>
      <c r="D256" s="76" t="s">
        <v>4517</v>
      </c>
      <c r="E256" s="76" t="s">
        <v>4500</v>
      </c>
      <c r="F256" s="76" t="s">
        <v>4431</v>
      </c>
      <c r="G256" s="112"/>
      <c r="H256" s="76"/>
      <c r="I256" s="43" t="s">
        <v>4395</v>
      </c>
      <c r="J256" s="105">
        <v>454</v>
      </c>
      <c r="K256" s="64"/>
      <c r="L256" s="40" t="s">
        <v>34</v>
      </c>
      <c r="M256" s="107">
        <v>0.1</v>
      </c>
      <c r="N256" s="107">
        <v>0.15</v>
      </c>
      <c r="O256" s="76" t="s">
        <v>4386</v>
      </c>
      <c r="P256" s="79"/>
      <c r="Q256" s="80"/>
    </row>
    <row r="257" s="7" customFormat="1" ht="120" spans="1:17">
      <c r="A257" s="43">
        <v>10</v>
      </c>
      <c r="B257" s="43" t="s">
        <v>21</v>
      </c>
      <c r="C257" s="76" t="s">
        <v>4518</v>
      </c>
      <c r="D257" s="76" t="s">
        <v>4519</v>
      </c>
      <c r="E257" s="76" t="s">
        <v>4520</v>
      </c>
      <c r="F257" s="76" t="s">
        <v>4521</v>
      </c>
      <c r="G257" s="76" t="s">
        <v>4522</v>
      </c>
      <c r="H257" s="79" t="s">
        <v>4394</v>
      </c>
      <c r="I257" s="43" t="s">
        <v>4395</v>
      </c>
      <c r="J257" s="105">
        <v>516</v>
      </c>
      <c r="K257" s="76" t="s">
        <v>4523</v>
      </c>
      <c r="L257" s="40" t="s">
        <v>34</v>
      </c>
      <c r="M257" s="107">
        <v>0.1</v>
      </c>
      <c r="N257" s="107">
        <v>0.15</v>
      </c>
      <c r="O257" s="110"/>
      <c r="P257" s="79" t="s">
        <v>4524</v>
      </c>
      <c r="Q257" s="80"/>
    </row>
    <row r="258" s="7" customFormat="1" ht="180" spans="1:17">
      <c r="A258" s="43"/>
      <c r="B258" s="43" t="s">
        <v>21</v>
      </c>
      <c r="C258" s="76" t="s">
        <v>4525</v>
      </c>
      <c r="D258" s="76" t="s">
        <v>4526</v>
      </c>
      <c r="E258" s="76" t="s">
        <v>4527</v>
      </c>
      <c r="F258" s="76"/>
      <c r="G258" s="43"/>
      <c r="H258" s="111"/>
      <c r="I258" s="43" t="s">
        <v>228</v>
      </c>
      <c r="J258" s="105">
        <v>45</v>
      </c>
      <c r="K258" s="76" t="s">
        <v>4506</v>
      </c>
      <c r="L258" s="40" t="s">
        <v>34</v>
      </c>
      <c r="M258" s="107">
        <v>0.1</v>
      </c>
      <c r="N258" s="107">
        <v>0.15</v>
      </c>
      <c r="O258" s="110"/>
      <c r="P258" s="79" t="s">
        <v>4528</v>
      </c>
      <c r="Q258" s="80"/>
    </row>
    <row r="259" s="7" customFormat="1" ht="168" spans="1:17">
      <c r="A259" s="43"/>
      <c r="B259" s="43" t="s">
        <v>21</v>
      </c>
      <c r="C259" s="76" t="s">
        <v>4529</v>
      </c>
      <c r="D259" s="76" t="s">
        <v>4530</v>
      </c>
      <c r="E259" s="76" t="s">
        <v>4531</v>
      </c>
      <c r="F259" s="76"/>
      <c r="G259" s="76"/>
      <c r="H259" s="111"/>
      <c r="I259" s="43" t="s">
        <v>49</v>
      </c>
      <c r="J259" s="105">
        <v>90</v>
      </c>
      <c r="K259" s="39"/>
      <c r="L259" s="40" t="s">
        <v>34</v>
      </c>
      <c r="M259" s="107">
        <v>0.1</v>
      </c>
      <c r="N259" s="107">
        <v>0.15</v>
      </c>
      <c r="O259" s="110"/>
      <c r="P259" s="79" t="s">
        <v>4512</v>
      </c>
      <c r="Q259" s="80"/>
    </row>
    <row r="260" s="7" customFormat="1" ht="36" spans="1:17">
      <c r="A260" s="43"/>
      <c r="B260" s="43" t="s">
        <v>21</v>
      </c>
      <c r="C260" s="76" t="s">
        <v>4532</v>
      </c>
      <c r="D260" s="76" t="s">
        <v>4533</v>
      </c>
      <c r="E260" s="76" t="s">
        <v>4534</v>
      </c>
      <c r="F260" s="76"/>
      <c r="G260" s="76"/>
      <c r="H260" s="112"/>
      <c r="I260" s="43" t="s">
        <v>49</v>
      </c>
      <c r="J260" s="105">
        <v>27</v>
      </c>
      <c r="K260" s="39"/>
      <c r="L260" s="40" t="s">
        <v>34</v>
      </c>
      <c r="M260" s="107">
        <v>0.1</v>
      </c>
      <c r="N260" s="107">
        <v>0.15</v>
      </c>
      <c r="O260" s="110"/>
      <c r="P260" s="79" t="s">
        <v>4493</v>
      </c>
      <c r="Q260" s="80"/>
    </row>
    <row r="261" s="7" customFormat="1" ht="60" spans="1:17">
      <c r="A261" s="43"/>
      <c r="B261" s="43" t="s">
        <v>21</v>
      </c>
      <c r="C261" s="76" t="s">
        <v>4535</v>
      </c>
      <c r="D261" s="76" t="s">
        <v>4536</v>
      </c>
      <c r="E261" s="76" t="s">
        <v>4520</v>
      </c>
      <c r="F261" s="76" t="s">
        <v>4521</v>
      </c>
      <c r="G261" s="112"/>
      <c r="H261" s="76"/>
      <c r="I261" s="43" t="s">
        <v>4395</v>
      </c>
      <c r="J261" s="105">
        <v>516</v>
      </c>
      <c r="K261" s="64"/>
      <c r="L261" s="40" t="s">
        <v>34</v>
      </c>
      <c r="M261" s="107">
        <v>0.1</v>
      </c>
      <c r="N261" s="107">
        <v>0.15</v>
      </c>
      <c r="O261" s="76" t="s">
        <v>4386</v>
      </c>
      <c r="P261" s="79"/>
      <c r="Q261" s="80"/>
    </row>
    <row r="262" s="7" customFormat="1" ht="180" spans="1:17">
      <c r="A262" s="43">
        <v>11</v>
      </c>
      <c r="B262" s="43" t="s">
        <v>21</v>
      </c>
      <c r="C262" s="76" t="s">
        <v>4537</v>
      </c>
      <c r="D262" s="76" t="s">
        <v>4538</v>
      </c>
      <c r="E262" s="76" t="s">
        <v>4539</v>
      </c>
      <c r="F262" s="76" t="s">
        <v>4431</v>
      </c>
      <c r="G262" s="76" t="s">
        <v>4540</v>
      </c>
      <c r="H262" s="79" t="s">
        <v>4394</v>
      </c>
      <c r="I262" s="43" t="s">
        <v>4474</v>
      </c>
      <c r="J262" s="105">
        <v>486</v>
      </c>
      <c r="K262" s="76" t="s">
        <v>4541</v>
      </c>
      <c r="L262" s="40" t="s">
        <v>34</v>
      </c>
      <c r="M262" s="107">
        <v>0.1</v>
      </c>
      <c r="N262" s="107">
        <v>0.15</v>
      </c>
      <c r="O262" s="110"/>
      <c r="P262" s="79" t="s">
        <v>4542</v>
      </c>
      <c r="Q262" s="80"/>
    </row>
    <row r="263" s="7" customFormat="1" ht="24" spans="1:17">
      <c r="A263" s="43"/>
      <c r="B263" s="43" t="s">
        <v>21</v>
      </c>
      <c r="C263" s="76" t="s">
        <v>4543</v>
      </c>
      <c r="D263" s="76" t="s">
        <v>4544</v>
      </c>
      <c r="E263" s="76" t="s">
        <v>4545</v>
      </c>
      <c r="F263" s="76"/>
      <c r="G263" s="76"/>
      <c r="H263" s="79"/>
      <c r="I263" s="43" t="s">
        <v>4474</v>
      </c>
      <c r="J263" s="105">
        <v>45</v>
      </c>
      <c r="K263" s="39"/>
      <c r="L263" s="40" t="s">
        <v>34</v>
      </c>
      <c r="M263" s="107">
        <v>0.1</v>
      </c>
      <c r="N263" s="107">
        <v>0.15</v>
      </c>
      <c r="O263" s="110"/>
      <c r="P263" s="79"/>
      <c r="Q263" s="80"/>
    </row>
    <row r="264" s="7" customFormat="1" ht="36" spans="1:17">
      <c r="A264" s="43"/>
      <c r="B264" s="43" t="s">
        <v>21</v>
      </c>
      <c r="C264" s="76" t="s">
        <v>4546</v>
      </c>
      <c r="D264" s="76" t="s">
        <v>4547</v>
      </c>
      <c r="E264" s="76" t="s">
        <v>4548</v>
      </c>
      <c r="F264" s="76"/>
      <c r="G264" s="112"/>
      <c r="H264" s="79"/>
      <c r="I264" s="43" t="s">
        <v>49</v>
      </c>
      <c r="J264" s="105">
        <v>27</v>
      </c>
      <c r="K264" s="39"/>
      <c r="L264" s="40" t="s">
        <v>34</v>
      </c>
      <c r="M264" s="107">
        <v>0.1</v>
      </c>
      <c r="N264" s="107">
        <v>0.15</v>
      </c>
      <c r="O264" s="110"/>
      <c r="P264" s="79" t="s">
        <v>4493</v>
      </c>
      <c r="Q264" s="80"/>
    </row>
    <row r="265" s="7" customFormat="1" ht="60" spans="1:17">
      <c r="A265" s="43"/>
      <c r="B265" s="43" t="s">
        <v>21</v>
      </c>
      <c r="C265" s="76" t="s">
        <v>4549</v>
      </c>
      <c r="D265" s="76" t="s">
        <v>4550</v>
      </c>
      <c r="E265" s="76" t="s">
        <v>4539</v>
      </c>
      <c r="F265" s="76" t="s">
        <v>4431</v>
      </c>
      <c r="G265" s="80"/>
      <c r="H265" s="112"/>
      <c r="I265" s="43" t="s">
        <v>4474</v>
      </c>
      <c r="J265" s="105">
        <v>486</v>
      </c>
      <c r="K265" s="64"/>
      <c r="L265" s="40" t="s">
        <v>34</v>
      </c>
      <c r="M265" s="107">
        <v>0.1</v>
      </c>
      <c r="N265" s="107">
        <v>0.15</v>
      </c>
      <c r="O265" s="76" t="s">
        <v>4386</v>
      </c>
      <c r="P265" s="79"/>
      <c r="Q265" s="80"/>
    </row>
    <row r="266" s="7" customFormat="1" ht="180" spans="1:17">
      <c r="A266" s="43">
        <v>12</v>
      </c>
      <c r="B266" s="43" t="s">
        <v>21</v>
      </c>
      <c r="C266" s="76" t="s">
        <v>4551</v>
      </c>
      <c r="D266" s="76" t="s">
        <v>4552</v>
      </c>
      <c r="E266" s="76" t="s">
        <v>4553</v>
      </c>
      <c r="F266" s="76" t="s">
        <v>4521</v>
      </c>
      <c r="G266" s="43" t="s">
        <v>4554</v>
      </c>
      <c r="H266" s="43" t="s">
        <v>4394</v>
      </c>
      <c r="I266" s="43" t="s">
        <v>4474</v>
      </c>
      <c r="J266" s="105">
        <v>513</v>
      </c>
      <c r="K266" s="76" t="s">
        <v>4555</v>
      </c>
      <c r="L266" s="40" t="s">
        <v>34</v>
      </c>
      <c r="M266" s="107">
        <v>0.1</v>
      </c>
      <c r="N266" s="107">
        <v>0.15</v>
      </c>
      <c r="O266" s="110"/>
      <c r="P266" s="79" t="s">
        <v>4542</v>
      </c>
      <c r="Q266" s="80"/>
    </row>
    <row r="267" s="7" customFormat="1" ht="24" spans="1:17">
      <c r="A267" s="43"/>
      <c r="B267" s="43" t="s">
        <v>21</v>
      </c>
      <c r="C267" s="76" t="s">
        <v>4556</v>
      </c>
      <c r="D267" s="76" t="s">
        <v>4557</v>
      </c>
      <c r="E267" s="76" t="s">
        <v>4558</v>
      </c>
      <c r="F267" s="76"/>
      <c r="G267" s="76"/>
      <c r="H267" s="79"/>
      <c r="I267" s="43" t="s">
        <v>4474</v>
      </c>
      <c r="J267" s="105">
        <v>45</v>
      </c>
      <c r="K267" s="39"/>
      <c r="L267" s="40" t="s">
        <v>34</v>
      </c>
      <c r="M267" s="107">
        <v>0.1</v>
      </c>
      <c r="N267" s="107">
        <v>0.15</v>
      </c>
      <c r="O267" s="110"/>
      <c r="P267" s="79"/>
      <c r="Q267" s="80"/>
    </row>
    <row r="268" s="7" customFormat="1" ht="36" spans="1:17">
      <c r="A268" s="43"/>
      <c r="B268" s="43" t="s">
        <v>21</v>
      </c>
      <c r="C268" s="76" t="s">
        <v>4559</v>
      </c>
      <c r="D268" s="76" t="s">
        <v>4560</v>
      </c>
      <c r="E268" s="76" t="s">
        <v>4561</v>
      </c>
      <c r="F268" s="76"/>
      <c r="G268" s="76"/>
      <c r="H268" s="79"/>
      <c r="I268" s="43" t="s">
        <v>49</v>
      </c>
      <c r="J268" s="105">
        <v>27</v>
      </c>
      <c r="K268" s="39"/>
      <c r="L268" s="40" t="s">
        <v>34</v>
      </c>
      <c r="M268" s="107">
        <v>0.1</v>
      </c>
      <c r="N268" s="107">
        <v>0.15</v>
      </c>
      <c r="O268" s="110"/>
      <c r="P268" s="79" t="s">
        <v>4493</v>
      </c>
      <c r="Q268" s="80"/>
    </row>
    <row r="269" s="7" customFormat="1" ht="24" spans="1:17">
      <c r="A269" s="43"/>
      <c r="B269" s="43" t="s">
        <v>21</v>
      </c>
      <c r="C269" s="76" t="s">
        <v>4562</v>
      </c>
      <c r="D269" s="76" t="s">
        <v>4563</v>
      </c>
      <c r="E269" s="76" t="s">
        <v>4564</v>
      </c>
      <c r="F269" s="76"/>
      <c r="G269" s="76"/>
      <c r="H269" s="79"/>
      <c r="I269" s="43" t="s">
        <v>49</v>
      </c>
      <c r="J269" s="105">
        <v>36</v>
      </c>
      <c r="K269" s="39"/>
      <c r="L269" s="40" t="s">
        <v>34</v>
      </c>
      <c r="M269" s="107">
        <v>0.1</v>
      </c>
      <c r="N269" s="107">
        <v>0.15</v>
      </c>
      <c r="O269" s="110"/>
      <c r="P269" s="79"/>
      <c r="Q269" s="80"/>
    </row>
    <row r="270" s="7" customFormat="1" ht="60" spans="1:17">
      <c r="A270" s="43"/>
      <c r="B270" s="43" t="s">
        <v>21</v>
      </c>
      <c r="C270" s="76" t="s">
        <v>4565</v>
      </c>
      <c r="D270" s="76" t="s">
        <v>4566</v>
      </c>
      <c r="E270" s="76" t="s">
        <v>4553</v>
      </c>
      <c r="F270" s="76" t="s">
        <v>4521</v>
      </c>
      <c r="G270" s="112"/>
      <c r="H270" s="112"/>
      <c r="I270" s="43" t="s">
        <v>4474</v>
      </c>
      <c r="J270" s="105">
        <v>513</v>
      </c>
      <c r="K270" s="64"/>
      <c r="L270" s="40" t="s">
        <v>34</v>
      </c>
      <c r="M270" s="107">
        <v>0.1</v>
      </c>
      <c r="N270" s="107">
        <v>0.15</v>
      </c>
      <c r="O270" s="76" t="s">
        <v>4386</v>
      </c>
      <c r="P270" s="79"/>
      <c r="Q270" s="80"/>
    </row>
    <row r="271" s="7" customFormat="1" ht="409.5" spans="1:17">
      <c r="A271" s="43">
        <v>13</v>
      </c>
      <c r="B271" s="43" t="s">
        <v>21</v>
      </c>
      <c r="C271" s="76" t="s">
        <v>4567</v>
      </c>
      <c r="D271" s="76" t="s">
        <v>4568</v>
      </c>
      <c r="E271" s="76" t="s">
        <v>4569</v>
      </c>
      <c r="F271" s="76" t="s">
        <v>4570</v>
      </c>
      <c r="G271" s="43" t="s">
        <v>4571</v>
      </c>
      <c r="H271" s="43" t="s">
        <v>4572</v>
      </c>
      <c r="I271" s="43" t="s">
        <v>4488</v>
      </c>
      <c r="J271" s="105">
        <v>513</v>
      </c>
      <c r="K271" s="76" t="s">
        <v>4573</v>
      </c>
      <c r="L271" s="40" t="s">
        <v>34</v>
      </c>
      <c r="M271" s="107">
        <v>0.1</v>
      </c>
      <c r="N271" s="107">
        <v>0.15</v>
      </c>
      <c r="O271" s="110"/>
      <c r="P271" s="79" t="s">
        <v>4574</v>
      </c>
      <c r="Q271" s="80"/>
    </row>
    <row r="272" s="7" customFormat="1" ht="48" spans="1:17">
      <c r="A272" s="43"/>
      <c r="B272" s="43" t="s">
        <v>21</v>
      </c>
      <c r="C272" s="76" t="s">
        <v>4575</v>
      </c>
      <c r="D272" s="76" t="s">
        <v>4576</v>
      </c>
      <c r="E272" s="76" t="s">
        <v>4577</v>
      </c>
      <c r="F272" s="76"/>
      <c r="G272" s="76"/>
      <c r="H272" s="79"/>
      <c r="I272" s="43" t="s">
        <v>49</v>
      </c>
      <c r="J272" s="105">
        <v>27</v>
      </c>
      <c r="K272" s="39"/>
      <c r="L272" s="40" t="s">
        <v>34</v>
      </c>
      <c r="M272" s="107">
        <v>0.1</v>
      </c>
      <c r="N272" s="107">
        <v>0.15</v>
      </c>
      <c r="O272" s="110"/>
      <c r="P272" s="79" t="s">
        <v>4493</v>
      </c>
      <c r="Q272" s="80"/>
    </row>
    <row r="273" s="7" customFormat="1" ht="72" spans="1:17">
      <c r="A273" s="43"/>
      <c r="B273" s="43" t="s">
        <v>21</v>
      </c>
      <c r="C273" s="76" t="s">
        <v>4578</v>
      </c>
      <c r="D273" s="76" t="s">
        <v>4579</v>
      </c>
      <c r="E273" s="76" t="s">
        <v>4569</v>
      </c>
      <c r="F273" s="76" t="s">
        <v>4570</v>
      </c>
      <c r="G273" s="76"/>
      <c r="H273" s="79"/>
      <c r="I273" s="43" t="s">
        <v>4488</v>
      </c>
      <c r="J273" s="105">
        <v>513</v>
      </c>
      <c r="K273" s="64"/>
      <c r="L273" s="40" t="s">
        <v>34</v>
      </c>
      <c r="M273" s="107">
        <v>0.1</v>
      </c>
      <c r="N273" s="107">
        <v>0.15</v>
      </c>
      <c r="O273" s="76" t="s">
        <v>4386</v>
      </c>
      <c r="P273" s="79"/>
      <c r="Q273" s="80"/>
    </row>
    <row r="274" s="7" customFormat="1" ht="72" spans="1:17">
      <c r="A274" s="43"/>
      <c r="B274" s="43" t="s">
        <v>21</v>
      </c>
      <c r="C274" s="76" t="s">
        <v>4580</v>
      </c>
      <c r="D274" s="76" t="s">
        <v>4581</v>
      </c>
      <c r="E274" s="76" t="s">
        <v>4582</v>
      </c>
      <c r="F274" s="76" t="s">
        <v>4570</v>
      </c>
      <c r="G274" s="76"/>
      <c r="H274" s="79"/>
      <c r="I274" s="43" t="s">
        <v>4488</v>
      </c>
      <c r="J274" s="105">
        <v>513</v>
      </c>
      <c r="K274" s="64"/>
      <c r="L274" s="40" t="s">
        <v>34</v>
      </c>
      <c r="M274" s="107">
        <v>0.1</v>
      </c>
      <c r="N274" s="107">
        <v>0.15</v>
      </c>
      <c r="O274" s="76" t="s">
        <v>4386</v>
      </c>
      <c r="P274" s="79" t="s">
        <v>4583</v>
      </c>
      <c r="Q274" s="80"/>
    </row>
    <row r="275" s="7" customFormat="1" ht="12" spans="1:17">
      <c r="A275" s="43"/>
      <c r="B275" s="43"/>
      <c r="C275" s="76" t="s">
        <v>4584</v>
      </c>
      <c r="D275" s="76" t="s">
        <v>4585</v>
      </c>
      <c r="E275" s="64"/>
      <c r="F275" s="64"/>
      <c r="G275" s="64"/>
      <c r="H275" s="64"/>
      <c r="I275" s="41"/>
      <c r="J275" s="41"/>
      <c r="K275" s="113"/>
      <c r="L275" s="41"/>
      <c r="M275" s="64"/>
      <c r="N275" s="64"/>
      <c r="O275" s="41"/>
      <c r="P275" s="107"/>
      <c r="Q275" s="80"/>
    </row>
    <row r="276" s="7" customFormat="1" ht="12" spans="1:17">
      <c r="A276" s="43"/>
      <c r="B276" s="43"/>
      <c r="C276" s="76" t="s">
        <v>4586</v>
      </c>
      <c r="D276" s="76" t="s">
        <v>4587</v>
      </c>
      <c r="E276" s="76" t="s">
        <v>4588</v>
      </c>
      <c r="F276" s="76"/>
      <c r="G276" s="76"/>
      <c r="H276" s="76"/>
      <c r="I276" s="43"/>
      <c r="J276" s="43"/>
      <c r="K276" s="105"/>
      <c r="L276" s="43"/>
      <c r="M276" s="76"/>
      <c r="N276" s="76"/>
      <c r="O276" s="43"/>
      <c r="P276" s="43"/>
      <c r="Q276" s="80"/>
    </row>
    <row r="277" s="7" customFormat="1" ht="409.5" spans="1:17">
      <c r="A277" s="43">
        <v>14</v>
      </c>
      <c r="B277" s="43" t="s">
        <v>21</v>
      </c>
      <c r="C277" s="76" t="s">
        <v>4589</v>
      </c>
      <c r="D277" s="76" t="s">
        <v>4590</v>
      </c>
      <c r="E277" s="76" t="s">
        <v>4591</v>
      </c>
      <c r="F277" s="76" t="s">
        <v>4592</v>
      </c>
      <c r="G277" s="43" t="s">
        <v>4593</v>
      </c>
      <c r="H277" s="79" t="s">
        <v>4394</v>
      </c>
      <c r="I277" s="43" t="s">
        <v>4395</v>
      </c>
      <c r="J277" s="105">
        <v>156</v>
      </c>
      <c r="K277" s="76" t="s">
        <v>4594</v>
      </c>
      <c r="L277" s="43" t="s">
        <v>34</v>
      </c>
      <c r="M277" s="107">
        <v>0.1</v>
      </c>
      <c r="N277" s="107">
        <v>0.15</v>
      </c>
      <c r="O277" s="43"/>
      <c r="P277" s="79" t="s">
        <v>4595</v>
      </c>
      <c r="Q277" s="80"/>
    </row>
    <row r="278" s="7" customFormat="1" ht="36" spans="1:17">
      <c r="A278" s="43"/>
      <c r="B278" s="43" t="s">
        <v>21</v>
      </c>
      <c r="C278" s="76" t="s">
        <v>4596</v>
      </c>
      <c r="D278" s="76" t="s">
        <v>4597</v>
      </c>
      <c r="E278" s="76" t="s">
        <v>4598</v>
      </c>
      <c r="F278" s="76"/>
      <c r="G278" s="76"/>
      <c r="H278" s="43"/>
      <c r="I278" s="43" t="s">
        <v>4599</v>
      </c>
      <c r="J278" s="105">
        <v>27</v>
      </c>
      <c r="K278" s="76" t="s">
        <v>4600</v>
      </c>
      <c r="L278" s="43" t="s">
        <v>34</v>
      </c>
      <c r="M278" s="107">
        <v>0.1</v>
      </c>
      <c r="N278" s="107">
        <v>0.15</v>
      </c>
      <c r="O278" s="43"/>
      <c r="P278" s="79" t="s">
        <v>4601</v>
      </c>
      <c r="Q278" s="80"/>
    </row>
    <row r="279" s="7" customFormat="1" ht="108" spans="1:17">
      <c r="A279" s="43"/>
      <c r="B279" s="43" t="s">
        <v>21</v>
      </c>
      <c r="C279" s="76" t="s">
        <v>4602</v>
      </c>
      <c r="D279" s="76" t="s">
        <v>4603</v>
      </c>
      <c r="E279" s="76" t="s">
        <v>4604</v>
      </c>
      <c r="F279" s="76"/>
      <c r="G279" s="76"/>
      <c r="H279" s="43"/>
      <c r="I279" s="43" t="s">
        <v>4395</v>
      </c>
      <c r="J279" s="105">
        <v>27</v>
      </c>
      <c r="K279" s="39"/>
      <c r="L279" s="43" t="s">
        <v>34</v>
      </c>
      <c r="M279" s="107">
        <v>0.1</v>
      </c>
      <c r="N279" s="107">
        <v>0.15</v>
      </c>
      <c r="O279" s="43"/>
      <c r="P279" s="79" t="s">
        <v>4605</v>
      </c>
      <c r="Q279" s="80"/>
    </row>
    <row r="280" s="7" customFormat="1" ht="72" spans="1:17">
      <c r="A280" s="43"/>
      <c r="B280" s="43" t="s">
        <v>21</v>
      </c>
      <c r="C280" s="76" t="s">
        <v>4606</v>
      </c>
      <c r="D280" s="76" t="s">
        <v>4607</v>
      </c>
      <c r="E280" s="76" t="s">
        <v>4591</v>
      </c>
      <c r="F280" s="76" t="s">
        <v>4592</v>
      </c>
      <c r="G280" s="76"/>
      <c r="H280" s="43"/>
      <c r="I280" s="43" t="s">
        <v>4395</v>
      </c>
      <c r="J280" s="105">
        <v>156</v>
      </c>
      <c r="K280" s="64"/>
      <c r="L280" s="43" t="s">
        <v>34</v>
      </c>
      <c r="M280" s="107">
        <v>0.1</v>
      </c>
      <c r="N280" s="107">
        <v>0.15</v>
      </c>
      <c r="O280" s="43" t="s">
        <v>4386</v>
      </c>
      <c r="P280" s="79"/>
      <c r="Q280" s="80"/>
    </row>
    <row r="281" s="7" customFormat="1" ht="409.5" spans="1:17">
      <c r="A281" s="43">
        <v>15</v>
      </c>
      <c r="B281" s="43" t="s">
        <v>21</v>
      </c>
      <c r="C281" s="76" t="s">
        <v>4608</v>
      </c>
      <c r="D281" s="76" t="s">
        <v>4609</v>
      </c>
      <c r="E281" s="76" t="s">
        <v>4610</v>
      </c>
      <c r="F281" s="76" t="s">
        <v>4592</v>
      </c>
      <c r="G281" s="76" t="s">
        <v>4593</v>
      </c>
      <c r="H281" s="79" t="s">
        <v>4394</v>
      </c>
      <c r="I281" s="43" t="s">
        <v>4395</v>
      </c>
      <c r="J281" s="105">
        <v>186</v>
      </c>
      <c r="K281" s="76" t="s">
        <v>4594</v>
      </c>
      <c r="L281" s="43" t="s">
        <v>34</v>
      </c>
      <c r="M281" s="107">
        <v>0.1</v>
      </c>
      <c r="N281" s="107">
        <v>0.15</v>
      </c>
      <c r="O281" s="43"/>
      <c r="P281" s="79" t="s">
        <v>4611</v>
      </c>
      <c r="Q281" s="80"/>
    </row>
    <row r="282" s="7" customFormat="1" ht="36" spans="1:17">
      <c r="A282" s="43"/>
      <c r="B282" s="43" t="s">
        <v>21</v>
      </c>
      <c r="C282" s="76" t="s">
        <v>4612</v>
      </c>
      <c r="D282" s="76" t="s">
        <v>4613</v>
      </c>
      <c r="E282" s="76" t="s">
        <v>4614</v>
      </c>
      <c r="F282" s="76"/>
      <c r="G282" s="76"/>
      <c r="H282" s="43"/>
      <c r="I282" s="43" t="s">
        <v>4599</v>
      </c>
      <c r="J282" s="105">
        <v>45</v>
      </c>
      <c r="K282" s="39"/>
      <c r="L282" s="43" t="s">
        <v>34</v>
      </c>
      <c r="M282" s="107">
        <v>0.1</v>
      </c>
      <c r="N282" s="107">
        <v>0.15</v>
      </c>
      <c r="O282" s="43"/>
      <c r="P282" s="79" t="s">
        <v>4615</v>
      </c>
      <c r="Q282" s="80"/>
    </row>
    <row r="283" s="7" customFormat="1" ht="96" spans="1:17">
      <c r="A283" s="43"/>
      <c r="B283" s="43" t="s">
        <v>21</v>
      </c>
      <c r="C283" s="76" t="s">
        <v>4616</v>
      </c>
      <c r="D283" s="76" t="s">
        <v>4617</v>
      </c>
      <c r="E283" s="76" t="s">
        <v>4618</v>
      </c>
      <c r="F283" s="76"/>
      <c r="G283" s="76"/>
      <c r="H283" s="43"/>
      <c r="I283" s="43" t="s">
        <v>4395</v>
      </c>
      <c r="J283" s="105">
        <v>27</v>
      </c>
      <c r="K283" s="39"/>
      <c r="L283" s="43" t="s">
        <v>34</v>
      </c>
      <c r="M283" s="107">
        <v>0.1</v>
      </c>
      <c r="N283" s="107">
        <v>0.15</v>
      </c>
      <c r="O283" s="43"/>
      <c r="P283" s="79" t="s">
        <v>4619</v>
      </c>
      <c r="Q283" s="80"/>
    </row>
    <row r="284" s="7" customFormat="1" ht="72" spans="1:17">
      <c r="A284" s="43"/>
      <c r="B284" s="43" t="s">
        <v>21</v>
      </c>
      <c r="C284" s="76" t="s">
        <v>4620</v>
      </c>
      <c r="D284" s="76" t="s">
        <v>4621</v>
      </c>
      <c r="E284" s="76" t="s">
        <v>4610</v>
      </c>
      <c r="F284" s="76" t="s">
        <v>4592</v>
      </c>
      <c r="G284" s="76"/>
      <c r="H284" s="43"/>
      <c r="I284" s="43" t="s">
        <v>4395</v>
      </c>
      <c r="J284" s="105">
        <v>186</v>
      </c>
      <c r="K284" s="64"/>
      <c r="L284" s="43" t="s">
        <v>34</v>
      </c>
      <c r="M284" s="107">
        <v>0.1</v>
      </c>
      <c r="N284" s="107">
        <v>0.15</v>
      </c>
      <c r="O284" s="43" t="s">
        <v>4386</v>
      </c>
      <c r="P284" s="79"/>
      <c r="Q284" s="80"/>
    </row>
    <row r="285" s="7" customFormat="1" ht="72" spans="1:17">
      <c r="A285" s="43">
        <v>16</v>
      </c>
      <c r="B285" s="43" t="s">
        <v>21</v>
      </c>
      <c r="C285" s="76" t="s">
        <v>4622</v>
      </c>
      <c r="D285" s="76" t="s">
        <v>4623</v>
      </c>
      <c r="E285" s="76" t="s">
        <v>4624</v>
      </c>
      <c r="F285" s="76" t="s">
        <v>4592</v>
      </c>
      <c r="G285" s="76" t="s">
        <v>4593</v>
      </c>
      <c r="H285" s="43" t="s">
        <v>4394</v>
      </c>
      <c r="I285" s="43" t="s">
        <v>49</v>
      </c>
      <c r="J285" s="105">
        <v>312</v>
      </c>
      <c r="K285" s="39"/>
      <c r="L285" s="43" t="s">
        <v>34</v>
      </c>
      <c r="M285" s="107">
        <v>0.1</v>
      </c>
      <c r="N285" s="107">
        <v>0.15</v>
      </c>
      <c r="O285" s="43"/>
      <c r="P285" s="79" t="s">
        <v>4625</v>
      </c>
      <c r="Q285" s="80"/>
    </row>
    <row r="286" s="7" customFormat="1" ht="36" spans="1:17">
      <c r="A286" s="43"/>
      <c r="B286" s="43" t="s">
        <v>21</v>
      </c>
      <c r="C286" s="76" t="s">
        <v>4626</v>
      </c>
      <c r="D286" s="76" t="s">
        <v>4627</v>
      </c>
      <c r="E286" s="76" t="s">
        <v>4628</v>
      </c>
      <c r="F286" s="76"/>
      <c r="G286" s="76"/>
      <c r="H286" s="43"/>
      <c r="I286" s="43" t="s">
        <v>4599</v>
      </c>
      <c r="J286" s="105">
        <v>45</v>
      </c>
      <c r="K286" s="39"/>
      <c r="L286" s="43" t="s">
        <v>34</v>
      </c>
      <c r="M286" s="107">
        <v>0.1</v>
      </c>
      <c r="N286" s="107">
        <v>0.15</v>
      </c>
      <c r="O286" s="43"/>
      <c r="P286" s="79" t="s">
        <v>4615</v>
      </c>
      <c r="Q286" s="80"/>
    </row>
    <row r="287" s="7" customFormat="1" ht="36" spans="1:17">
      <c r="A287" s="43"/>
      <c r="B287" s="43" t="s">
        <v>21</v>
      </c>
      <c r="C287" s="76" t="s">
        <v>4629</v>
      </c>
      <c r="D287" s="76" t="s">
        <v>4630</v>
      </c>
      <c r="E287" s="76" t="s">
        <v>4631</v>
      </c>
      <c r="F287" s="76"/>
      <c r="G287" s="76"/>
      <c r="H287" s="43"/>
      <c r="I287" s="43" t="s">
        <v>49</v>
      </c>
      <c r="J287" s="105">
        <v>27</v>
      </c>
      <c r="K287" s="39"/>
      <c r="L287" s="43" t="s">
        <v>34</v>
      </c>
      <c r="M287" s="107">
        <v>0.1</v>
      </c>
      <c r="N287" s="107">
        <v>0.15</v>
      </c>
      <c r="O287" s="43"/>
      <c r="P287" s="79"/>
      <c r="Q287" s="80"/>
    </row>
    <row r="288" s="7" customFormat="1" ht="72" spans="1:17">
      <c r="A288" s="43"/>
      <c r="B288" s="43" t="s">
        <v>21</v>
      </c>
      <c r="C288" s="76" t="s">
        <v>4632</v>
      </c>
      <c r="D288" s="76" t="s">
        <v>4633</v>
      </c>
      <c r="E288" s="76" t="s">
        <v>4624</v>
      </c>
      <c r="F288" s="76" t="s">
        <v>4592</v>
      </c>
      <c r="G288" s="76"/>
      <c r="H288" s="43"/>
      <c r="I288" s="43" t="s">
        <v>49</v>
      </c>
      <c r="J288" s="105">
        <v>312</v>
      </c>
      <c r="K288" s="64"/>
      <c r="L288" s="43" t="s">
        <v>34</v>
      </c>
      <c r="M288" s="107">
        <v>0.1</v>
      </c>
      <c r="N288" s="107">
        <v>0.15</v>
      </c>
      <c r="O288" s="43" t="s">
        <v>4386</v>
      </c>
      <c r="P288" s="79"/>
      <c r="Q288" s="80"/>
    </row>
    <row r="289" s="7" customFormat="1" ht="12" spans="1:17">
      <c r="A289" s="43"/>
      <c r="B289" s="43"/>
      <c r="C289" s="64" t="s">
        <v>4634</v>
      </c>
      <c r="D289" s="76" t="s">
        <v>4635</v>
      </c>
      <c r="E289" s="76"/>
      <c r="F289" s="76"/>
      <c r="G289" s="76"/>
      <c r="H289" s="43"/>
      <c r="I289" s="43"/>
      <c r="J289" s="105"/>
      <c r="K289" s="64"/>
      <c r="L289" s="40"/>
      <c r="M289" s="107"/>
      <c r="N289" s="107"/>
      <c r="O289" s="108"/>
      <c r="P289" s="79"/>
      <c r="Q289" s="80"/>
    </row>
    <row r="290" s="7" customFormat="1" ht="120" spans="1:17">
      <c r="A290" s="43">
        <v>17</v>
      </c>
      <c r="B290" s="43" t="s">
        <v>21</v>
      </c>
      <c r="C290" s="64" t="s">
        <v>4636</v>
      </c>
      <c r="D290" s="76" t="s">
        <v>4637</v>
      </c>
      <c r="E290" s="76" t="s">
        <v>4638</v>
      </c>
      <c r="F290" s="76" t="s">
        <v>4592</v>
      </c>
      <c r="G290" s="76" t="s">
        <v>4639</v>
      </c>
      <c r="H290" s="43" t="s">
        <v>4394</v>
      </c>
      <c r="I290" s="43" t="s">
        <v>49</v>
      </c>
      <c r="J290" s="105">
        <v>181</v>
      </c>
      <c r="K290" s="76" t="s">
        <v>4640</v>
      </c>
      <c r="L290" s="40" t="s">
        <v>34</v>
      </c>
      <c r="M290" s="107">
        <v>0.1</v>
      </c>
      <c r="N290" s="107">
        <v>0.15</v>
      </c>
      <c r="O290" s="40"/>
      <c r="P290" s="79" t="s">
        <v>4641</v>
      </c>
      <c r="Q290" s="80"/>
    </row>
    <row r="291" s="7" customFormat="1" ht="36" spans="1:17">
      <c r="A291" s="43"/>
      <c r="B291" s="43" t="s">
        <v>21</v>
      </c>
      <c r="C291" s="64" t="s">
        <v>4642</v>
      </c>
      <c r="D291" s="76" t="s">
        <v>4643</v>
      </c>
      <c r="E291" s="76" t="s">
        <v>4644</v>
      </c>
      <c r="F291" s="76"/>
      <c r="G291" s="76"/>
      <c r="H291" s="43"/>
      <c r="I291" s="43" t="s">
        <v>4488</v>
      </c>
      <c r="J291" s="105">
        <v>71</v>
      </c>
      <c r="K291" s="39"/>
      <c r="L291" s="40" t="s">
        <v>34</v>
      </c>
      <c r="M291" s="107">
        <v>0.1</v>
      </c>
      <c r="N291" s="107">
        <v>0.15</v>
      </c>
      <c r="O291" s="40"/>
      <c r="P291" s="79" t="s">
        <v>4645</v>
      </c>
      <c r="Q291" s="80"/>
    </row>
    <row r="292" s="7" customFormat="1" ht="36" spans="1:17">
      <c r="A292" s="43"/>
      <c r="B292" s="43" t="s">
        <v>21</v>
      </c>
      <c r="C292" s="64" t="s">
        <v>4646</v>
      </c>
      <c r="D292" s="76" t="s">
        <v>4647</v>
      </c>
      <c r="E292" s="76" t="s">
        <v>4648</v>
      </c>
      <c r="F292" s="76" t="s">
        <v>4649</v>
      </c>
      <c r="G292" s="76"/>
      <c r="H292" s="43"/>
      <c r="I292" s="43" t="s">
        <v>49</v>
      </c>
      <c r="J292" s="105">
        <v>181</v>
      </c>
      <c r="K292" s="39"/>
      <c r="L292" s="40" t="s">
        <v>34</v>
      </c>
      <c r="M292" s="107">
        <v>0.1</v>
      </c>
      <c r="N292" s="107">
        <v>0.15</v>
      </c>
      <c r="O292" s="40"/>
      <c r="P292" s="79" t="s">
        <v>4650</v>
      </c>
      <c r="Q292" s="80"/>
    </row>
    <row r="293" s="7" customFormat="1" ht="48" spans="1:17">
      <c r="A293" s="43"/>
      <c r="B293" s="43" t="s">
        <v>21</v>
      </c>
      <c r="C293" s="64" t="s">
        <v>4651</v>
      </c>
      <c r="D293" s="76" t="s">
        <v>4652</v>
      </c>
      <c r="E293" s="76" t="s">
        <v>4653</v>
      </c>
      <c r="F293" s="76"/>
      <c r="G293" s="76"/>
      <c r="H293" s="43"/>
      <c r="I293" s="43" t="s">
        <v>49</v>
      </c>
      <c r="J293" s="105">
        <v>239</v>
      </c>
      <c r="K293" s="64" t="s">
        <v>4654</v>
      </c>
      <c r="L293" s="40" t="s">
        <v>34</v>
      </c>
      <c r="M293" s="107">
        <v>0.1</v>
      </c>
      <c r="N293" s="107">
        <v>0.15</v>
      </c>
      <c r="O293" s="40"/>
      <c r="P293" s="79" t="s">
        <v>4655</v>
      </c>
      <c r="Q293" s="80"/>
    </row>
    <row r="294" s="7" customFormat="1" ht="72" spans="1:17">
      <c r="A294" s="43"/>
      <c r="B294" s="43" t="s">
        <v>21</v>
      </c>
      <c r="C294" s="64" t="s">
        <v>4656</v>
      </c>
      <c r="D294" s="76" t="s">
        <v>4657</v>
      </c>
      <c r="E294" s="76" t="s">
        <v>4638</v>
      </c>
      <c r="F294" s="76" t="s">
        <v>4592</v>
      </c>
      <c r="G294" s="76"/>
      <c r="H294" s="43"/>
      <c r="I294" s="43" t="s">
        <v>49</v>
      </c>
      <c r="J294" s="105">
        <v>181</v>
      </c>
      <c r="K294" s="64"/>
      <c r="L294" s="40" t="s">
        <v>34</v>
      </c>
      <c r="M294" s="107">
        <v>0.1</v>
      </c>
      <c r="N294" s="107">
        <v>0.15</v>
      </c>
      <c r="O294" s="43" t="s">
        <v>4386</v>
      </c>
      <c r="P294" s="79"/>
      <c r="Q294" s="80"/>
    </row>
    <row r="295" s="7" customFormat="1" ht="108" spans="1:17">
      <c r="A295" s="43">
        <v>18</v>
      </c>
      <c r="B295" s="43" t="s">
        <v>21</v>
      </c>
      <c r="C295" s="76" t="s">
        <v>4658</v>
      </c>
      <c r="D295" s="76" t="s">
        <v>4659</v>
      </c>
      <c r="E295" s="76" t="s">
        <v>4660</v>
      </c>
      <c r="F295" s="76" t="s">
        <v>4592</v>
      </c>
      <c r="G295" s="76" t="s">
        <v>4661</v>
      </c>
      <c r="H295" s="43" t="s">
        <v>4394</v>
      </c>
      <c r="I295" s="43" t="s">
        <v>49</v>
      </c>
      <c r="J295" s="105">
        <v>312</v>
      </c>
      <c r="K295" s="39"/>
      <c r="L295" s="40" t="s">
        <v>34</v>
      </c>
      <c r="M295" s="107">
        <v>0.1</v>
      </c>
      <c r="N295" s="107">
        <v>0.15</v>
      </c>
      <c r="O295" s="40"/>
      <c r="P295" s="79" t="s">
        <v>4662</v>
      </c>
      <c r="Q295" s="80"/>
    </row>
    <row r="296" s="7" customFormat="1" ht="36" spans="1:17">
      <c r="A296" s="43"/>
      <c r="B296" s="43" t="s">
        <v>21</v>
      </c>
      <c r="C296" s="76" t="s">
        <v>4663</v>
      </c>
      <c r="D296" s="76" t="s">
        <v>4664</v>
      </c>
      <c r="E296" s="76" t="s">
        <v>4665</v>
      </c>
      <c r="F296" s="76"/>
      <c r="G296" s="76"/>
      <c r="H296" s="43"/>
      <c r="I296" s="43" t="s">
        <v>49</v>
      </c>
      <c r="J296" s="105">
        <v>312</v>
      </c>
      <c r="K296" s="39"/>
      <c r="L296" s="40" t="s">
        <v>34</v>
      </c>
      <c r="M296" s="107">
        <v>0.1</v>
      </c>
      <c r="N296" s="107">
        <v>0.15</v>
      </c>
      <c r="O296" s="40"/>
      <c r="P296" s="79" t="s">
        <v>4666</v>
      </c>
      <c r="Q296" s="80"/>
    </row>
    <row r="297" s="7" customFormat="1" ht="48" spans="1:17">
      <c r="A297" s="43"/>
      <c r="B297" s="43" t="s">
        <v>21</v>
      </c>
      <c r="C297" s="76" t="s">
        <v>4667</v>
      </c>
      <c r="D297" s="76" t="s">
        <v>4668</v>
      </c>
      <c r="E297" s="76" t="s">
        <v>4669</v>
      </c>
      <c r="F297" s="76"/>
      <c r="G297" s="76"/>
      <c r="H297" s="43"/>
      <c r="I297" s="43" t="s">
        <v>49</v>
      </c>
      <c r="J297" s="105">
        <v>239</v>
      </c>
      <c r="K297" s="64" t="s">
        <v>4654</v>
      </c>
      <c r="L297" s="40" t="s">
        <v>34</v>
      </c>
      <c r="M297" s="107">
        <v>0.1</v>
      </c>
      <c r="N297" s="107">
        <v>0.15</v>
      </c>
      <c r="O297" s="40"/>
      <c r="P297" s="79" t="s">
        <v>4670</v>
      </c>
      <c r="Q297" s="80"/>
    </row>
    <row r="298" s="7" customFormat="1" ht="72" spans="1:17">
      <c r="A298" s="43"/>
      <c r="B298" s="43" t="s">
        <v>21</v>
      </c>
      <c r="C298" s="76" t="s">
        <v>4671</v>
      </c>
      <c r="D298" s="76" t="s">
        <v>4672</v>
      </c>
      <c r="E298" s="76" t="s">
        <v>4660</v>
      </c>
      <c r="F298" s="76" t="s">
        <v>4592</v>
      </c>
      <c r="G298" s="76"/>
      <c r="H298" s="43"/>
      <c r="I298" s="43" t="s">
        <v>49</v>
      </c>
      <c r="J298" s="105">
        <v>312</v>
      </c>
      <c r="K298" s="64"/>
      <c r="L298" s="40" t="s">
        <v>34</v>
      </c>
      <c r="M298" s="107">
        <v>0.1</v>
      </c>
      <c r="N298" s="107">
        <v>0.15</v>
      </c>
      <c r="O298" s="43" t="s">
        <v>4386</v>
      </c>
      <c r="P298" s="79"/>
      <c r="Q298" s="80"/>
    </row>
    <row r="299" s="7" customFormat="1" ht="12" spans="1:17">
      <c r="A299" s="43"/>
      <c r="B299" s="43"/>
      <c r="C299" s="64" t="s">
        <v>4673</v>
      </c>
      <c r="D299" s="76" t="s">
        <v>4674</v>
      </c>
      <c r="E299" s="76"/>
      <c r="F299" s="76"/>
      <c r="G299" s="43"/>
      <c r="H299" s="43"/>
      <c r="I299" s="43"/>
      <c r="J299" s="43"/>
      <c r="K299" s="105"/>
      <c r="L299" s="43"/>
      <c r="M299" s="76"/>
      <c r="N299" s="43"/>
      <c r="O299" s="43"/>
      <c r="P299" s="43"/>
      <c r="Q299" s="80"/>
    </row>
    <row r="300" s="7" customFormat="1" ht="324" spans="1:17">
      <c r="A300" s="43">
        <v>19</v>
      </c>
      <c r="B300" s="43" t="s">
        <v>21</v>
      </c>
      <c r="C300" s="76" t="s">
        <v>4675</v>
      </c>
      <c r="D300" s="76" t="s">
        <v>4676</v>
      </c>
      <c r="E300" s="76" t="s">
        <v>4677</v>
      </c>
      <c r="F300" s="76" t="s">
        <v>4678</v>
      </c>
      <c r="G300" s="76"/>
      <c r="H300" s="43" t="s">
        <v>4456</v>
      </c>
      <c r="I300" s="43" t="s">
        <v>4395</v>
      </c>
      <c r="J300" s="105">
        <v>2250</v>
      </c>
      <c r="K300" s="76" t="s">
        <v>4679</v>
      </c>
      <c r="L300" s="40" t="s">
        <v>24</v>
      </c>
      <c r="M300" s="41"/>
      <c r="N300" s="41"/>
      <c r="O300" s="80"/>
      <c r="P300" s="79" t="s">
        <v>4680</v>
      </c>
      <c r="Q300" s="80"/>
    </row>
    <row r="301" s="7" customFormat="1" ht="72" spans="1:17">
      <c r="A301" s="43"/>
      <c r="B301" s="43" t="s">
        <v>21</v>
      </c>
      <c r="C301" s="64" t="s">
        <v>4681</v>
      </c>
      <c r="D301" s="76" t="s">
        <v>4682</v>
      </c>
      <c r="E301" s="76" t="s">
        <v>4677</v>
      </c>
      <c r="F301" s="76" t="s">
        <v>4678</v>
      </c>
      <c r="G301" s="76"/>
      <c r="H301" s="43"/>
      <c r="I301" s="43" t="s">
        <v>4395</v>
      </c>
      <c r="J301" s="105">
        <v>2250</v>
      </c>
      <c r="K301" s="64"/>
      <c r="L301" s="40" t="s">
        <v>24</v>
      </c>
      <c r="M301" s="41"/>
      <c r="N301" s="41"/>
      <c r="O301" s="80"/>
      <c r="P301" s="79"/>
      <c r="Q301" s="80"/>
    </row>
    <row r="302" s="7" customFormat="1" ht="72" spans="1:17">
      <c r="A302" s="43"/>
      <c r="B302" s="43" t="s">
        <v>21</v>
      </c>
      <c r="C302" s="64" t="s">
        <v>4683</v>
      </c>
      <c r="D302" s="76" t="s">
        <v>4684</v>
      </c>
      <c r="E302" s="76" t="s">
        <v>4685</v>
      </c>
      <c r="F302" s="76" t="s">
        <v>4678</v>
      </c>
      <c r="G302" s="76"/>
      <c r="H302" s="43"/>
      <c r="I302" s="43" t="s">
        <v>4395</v>
      </c>
      <c r="J302" s="105">
        <v>1125</v>
      </c>
      <c r="K302" s="76"/>
      <c r="L302" s="40" t="s">
        <v>24</v>
      </c>
      <c r="M302" s="41"/>
      <c r="N302" s="41"/>
      <c r="O302" s="80"/>
      <c r="P302" s="79"/>
      <c r="Q302" s="80"/>
    </row>
    <row r="303" s="7" customFormat="1" ht="108" spans="1:17">
      <c r="A303" s="43">
        <v>20</v>
      </c>
      <c r="B303" s="43" t="s">
        <v>21</v>
      </c>
      <c r="C303" s="64" t="s">
        <v>4686</v>
      </c>
      <c r="D303" s="76" t="s">
        <v>4687</v>
      </c>
      <c r="E303" s="76" t="s">
        <v>4688</v>
      </c>
      <c r="F303" s="76" t="s">
        <v>4678</v>
      </c>
      <c r="G303" s="76" t="s">
        <v>4689</v>
      </c>
      <c r="H303" s="43" t="s">
        <v>4456</v>
      </c>
      <c r="I303" s="43" t="s">
        <v>4395</v>
      </c>
      <c r="J303" s="105">
        <v>3375</v>
      </c>
      <c r="K303" s="76" t="s">
        <v>4690</v>
      </c>
      <c r="L303" s="40" t="s">
        <v>24</v>
      </c>
      <c r="M303" s="41"/>
      <c r="N303" s="41"/>
      <c r="O303" s="80"/>
      <c r="P303" s="79"/>
      <c r="Q303" s="80"/>
    </row>
    <row r="304" s="7" customFormat="1" ht="48" spans="1:17">
      <c r="A304" s="43"/>
      <c r="B304" s="43" t="s">
        <v>21</v>
      </c>
      <c r="C304" s="64" t="s">
        <v>4691</v>
      </c>
      <c r="D304" s="76" t="s">
        <v>4692</v>
      </c>
      <c r="E304" s="76" t="s">
        <v>4693</v>
      </c>
      <c r="F304" s="76"/>
      <c r="G304" s="76"/>
      <c r="H304" s="43"/>
      <c r="I304" s="43" t="s">
        <v>49</v>
      </c>
      <c r="J304" s="105">
        <v>630</v>
      </c>
      <c r="K304" s="76" t="s">
        <v>4694</v>
      </c>
      <c r="L304" s="40" t="s">
        <v>24</v>
      </c>
      <c r="M304" s="41"/>
      <c r="N304" s="41"/>
      <c r="O304" s="80"/>
      <c r="P304" s="79" t="s">
        <v>4695</v>
      </c>
      <c r="Q304" s="80"/>
    </row>
    <row r="305" s="7" customFormat="1" ht="72" spans="1:17">
      <c r="A305" s="43"/>
      <c r="B305" s="43" t="s">
        <v>21</v>
      </c>
      <c r="C305" s="64" t="s">
        <v>4696</v>
      </c>
      <c r="D305" s="76" t="s">
        <v>4697</v>
      </c>
      <c r="E305" s="76" t="s">
        <v>4688</v>
      </c>
      <c r="F305" s="76" t="s">
        <v>4678</v>
      </c>
      <c r="G305" s="76"/>
      <c r="H305" s="43"/>
      <c r="I305" s="43" t="s">
        <v>4395</v>
      </c>
      <c r="J305" s="105">
        <v>3375</v>
      </c>
      <c r="K305" s="64"/>
      <c r="L305" s="40" t="s">
        <v>24</v>
      </c>
      <c r="M305" s="41"/>
      <c r="N305" s="41"/>
      <c r="O305" s="80"/>
      <c r="P305" s="79"/>
      <c r="Q305" s="80"/>
    </row>
    <row r="306" s="7" customFormat="1" ht="72" spans="1:17">
      <c r="A306" s="43"/>
      <c r="B306" s="43" t="s">
        <v>21</v>
      </c>
      <c r="C306" s="64" t="s">
        <v>4698</v>
      </c>
      <c r="D306" s="76" t="s">
        <v>4699</v>
      </c>
      <c r="E306" s="76" t="s">
        <v>4700</v>
      </c>
      <c r="F306" s="76" t="s">
        <v>4678</v>
      </c>
      <c r="G306" s="76"/>
      <c r="H306" s="43"/>
      <c r="I306" s="43" t="s">
        <v>4395</v>
      </c>
      <c r="J306" s="105">
        <v>1687.5</v>
      </c>
      <c r="K306" s="76"/>
      <c r="L306" s="40" t="s">
        <v>24</v>
      </c>
      <c r="M306" s="41"/>
      <c r="N306" s="41"/>
      <c r="O306" s="80"/>
      <c r="P306" s="79"/>
      <c r="Q306" s="80"/>
    </row>
    <row r="307" s="7" customFormat="1" ht="72" spans="1:17">
      <c r="A307" s="43">
        <v>21</v>
      </c>
      <c r="B307" s="43" t="s">
        <v>21</v>
      </c>
      <c r="C307" s="64" t="s">
        <v>4701</v>
      </c>
      <c r="D307" s="76" t="s">
        <v>4702</v>
      </c>
      <c r="E307" s="76" t="s">
        <v>4703</v>
      </c>
      <c r="F307" s="76" t="s">
        <v>4678</v>
      </c>
      <c r="G307" s="76"/>
      <c r="H307" s="79" t="s">
        <v>4394</v>
      </c>
      <c r="I307" s="43" t="s">
        <v>4395</v>
      </c>
      <c r="J307" s="105">
        <v>3130</v>
      </c>
      <c r="K307" s="76" t="s">
        <v>4704</v>
      </c>
      <c r="L307" s="40" t="s">
        <v>24</v>
      </c>
      <c r="M307" s="41"/>
      <c r="N307" s="41"/>
      <c r="O307" s="80"/>
      <c r="P307" s="79" t="s">
        <v>4705</v>
      </c>
      <c r="Q307" s="80"/>
    </row>
    <row r="308" s="7" customFormat="1" ht="72" spans="1:17">
      <c r="A308" s="43"/>
      <c r="B308" s="43" t="s">
        <v>21</v>
      </c>
      <c r="C308" s="64" t="s">
        <v>4706</v>
      </c>
      <c r="D308" s="76" t="s">
        <v>4707</v>
      </c>
      <c r="E308" s="76" t="s">
        <v>4703</v>
      </c>
      <c r="F308" s="76" t="s">
        <v>4678</v>
      </c>
      <c r="G308" s="76"/>
      <c r="H308" s="79"/>
      <c r="I308" s="43" t="s">
        <v>4395</v>
      </c>
      <c r="J308" s="105">
        <v>3130</v>
      </c>
      <c r="K308" s="64"/>
      <c r="L308" s="40" t="s">
        <v>24</v>
      </c>
      <c r="M308" s="41"/>
      <c r="N308" s="41"/>
      <c r="O308" s="80"/>
      <c r="P308" s="79"/>
      <c r="Q308" s="80"/>
    </row>
    <row r="309" s="7" customFormat="1" ht="72" spans="1:17">
      <c r="A309" s="43">
        <v>22</v>
      </c>
      <c r="B309" s="43" t="s">
        <v>21</v>
      </c>
      <c r="C309" s="64" t="s">
        <v>4708</v>
      </c>
      <c r="D309" s="76" t="s">
        <v>4709</v>
      </c>
      <c r="E309" s="76" t="s">
        <v>4710</v>
      </c>
      <c r="F309" s="76" t="s">
        <v>4678</v>
      </c>
      <c r="G309" s="76" t="s">
        <v>4689</v>
      </c>
      <c r="H309" s="79" t="s">
        <v>4394</v>
      </c>
      <c r="I309" s="43" t="s">
        <v>4395</v>
      </c>
      <c r="J309" s="105">
        <v>5400</v>
      </c>
      <c r="K309" s="76" t="s">
        <v>4711</v>
      </c>
      <c r="L309" s="40" t="s">
        <v>24</v>
      </c>
      <c r="M309" s="41"/>
      <c r="N309" s="41"/>
      <c r="O309" s="80"/>
      <c r="P309" s="79" t="s">
        <v>4712</v>
      </c>
      <c r="Q309" s="80"/>
    </row>
    <row r="310" s="7" customFormat="1" ht="72" spans="1:17">
      <c r="A310" s="43"/>
      <c r="B310" s="43" t="s">
        <v>21</v>
      </c>
      <c r="C310" s="64" t="s">
        <v>4713</v>
      </c>
      <c r="D310" s="76" t="s">
        <v>4714</v>
      </c>
      <c r="E310" s="76" t="s">
        <v>4715</v>
      </c>
      <c r="F310" s="76" t="s">
        <v>4678</v>
      </c>
      <c r="G310" s="76"/>
      <c r="H310" s="79"/>
      <c r="I310" s="43" t="s">
        <v>49</v>
      </c>
      <c r="J310" s="105">
        <v>1300</v>
      </c>
      <c r="K310" s="76" t="s">
        <v>4694</v>
      </c>
      <c r="L310" s="40" t="s">
        <v>24</v>
      </c>
      <c r="M310" s="41"/>
      <c r="N310" s="41"/>
      <c r="O310" s="80"/>
      <c r="P310" s="79" t="s">
        <v>4716</v>
      </c>
      <c r="Q310" s="80"/>
    </row>
    <row r="311" s="7" customFormat="1" ht="72" spans="1:17">
      <c r="A311" s="43"/>
      <c r="B311" s="43" t="s">
        <v>21</v>
      </c>
      <c r="C311" s="64" t="s">
        <v>4717</v>
      </c>
      <c r="D311" s="76" t="s">
        <v>4718</v>
      </c>
      <c r="E311" s="76" t="s">
        <v>4710</v>
      </c>
      <c r="F311" s="76" t="s">
        <v>4678</v>
      </c>
      <c r="G311" s="76"/>
      <c r="H311" s="79"/>
      <c r="I311" s="43" t="s">
        <v>4395</v>
      </c>
      <c r="J311" s="105">
        <v>5400</v>
      </c>
      <c r="K311" s="64"/>
      <c r="L311" s="40" t="s">
        <v>24</v>
      </c>
      <c r="M311" s="41"/>
      <c r="N311" s="41"/>
      <c r="O311" s="80"/>
      <c r="P311" s="79"/>
      <c r="Q311" s="80"/>
    </row>
    <row r="312" s="7" customFormat="1" ht="12" spans="1:17">
      <c r="A312" s="43"/>
      <c r="B312" s="43"/>
      <c r="C312" s="64" t="s">
        <v>4719</v>
      </c>
      <c r="D312" s="76" t="s">
        <v>4720</v>
      </c>
      <c r="E312" s="76"/>
      <c r="F312" s="76"/>
      <c r="G312" s="76"/>
      <c r="H312" s="79"/>
      <c r="I312" s="43"/>
      <c r="J312" s="105"/>
      <c r="K312" s="64"/>
      <c r="L312" s="80"/>
      <c r="M312" s="41"/>
      <c r="N312" s="41"/>
      <c r="O312" s="80"/>
      <c r="P312" s="79"/>
      <c r="Q312" s="80"/>
    </row>
    <row r="313" s="7" customFormat="1" ht="72" spans="1:17">
      <c r="A313" s="43">
        <v>23</v>
      </c>
      <c r="B313" s="43" t="s">
        <v>21</v>
      </c>
      <c r="C313" s="64" t="s">
        <v>4721</v>
      </c>
      <c r="D313" s="76" t="s">
        <v>4722</v>
      </c>
      <c r="E313" s="76" t="s">
        <v>4723</v>
      </c>
      <c r="F313" s="76" t="s">
        <v>4724</v>
      </c>
      <c r="G313" s="76"/>
      <c r="H313" s="43"/>
      <c r="I313" s="43" t="s">
        <v>49</v>
      </c>
      <c r="J313" s="105">
        <v>36</v>
      </c>
      <c r="K313" s="39"/>
      <c r="L313" s="40" t="s">
        <v>50</v>
      </c>
      <c r="M313" s="43"/>
      <c r="N313" s="43"/>
      <c r="O313" s="80"/>
      <c r="P313" s="79" t="s">
        <v>4725</v>
      </c>
      <c r="Q313" s="80"/>
    </row>
    <row r="314" s="7" customFormat="1" ht="48" spans="1:17">
      <c r="A314" s="43">
        <v>24</v>
      </c>
      <c r="B314" s="43" t="s">
        <v>21</v>
      </c>
      <c r="C314" s="64" t="s">
        <v>4726</v>
      </c>
      <c r="D314" s="76" t="s">
        <v>4727</v>
      </c>
      <c r="E314" s="76" t="s">
        <v>4728</v>
      </c>
      <c r="F314" s="76" t="s">
        <v>4729</v>
      </c>
      <c r="G314" s="76"/>
      <c r="H314" s="79"/>
      <c r="I314" s="43" t="s">
        <v>49</v>
      </c>
      <c r="J314" s="105">
        <v>30.6</v>
      </c>
      <c r="K314" s="39"/>
      <c r="L314" s="40" t="s">
        <v>50</v>
      </c>
      <c r="M314" s="41"/>
      <c r="N314" s="41"/>
      <c r="O314" s="80"/>
      <c r="P314" s="79" t="s">
        <v>4730</v>
      </c>
      <c r="Q314" s="80"/>
    </row>
    <row r="315" s="7" customFormat="1" ht="72" spans="1:17">
      <c r="A315" s="43">
        <v>25</v>
      </c>
      <c r="B315" s="43" t="s">
        <v>21</v>
      </c>
      <c r="C315" s="64" t="s">
        <v>4731</v>
      </c>
      <c r="D315" s="76" t="s">
        <v>4732</v>
      </c>
      <c r="E315" s="76" t="s">
        <v>4733</v>
      </c>
      <c r="F315" s="76" t="s">
        <v>4734</v>
      </c>
      <c r="G315" s="76"/>
      <c r="H315" s="43"/>
      <c r="I315" s="43" t="s">
        <v>228</v>
      </c>
      <c r="J315" s="105">
        <v>36</v>
      </c>
      <c r="K315" s="39"/>
      <c r="L315" s="40" t="s">
        <v>50</v>
      </c>
      <c r="M315" s="43"/>
      <c r="N315" s="43"/>
      <c r="O315" s="80"/>
      <c r="P315" s="79" t="s">
        <v>4735</v>
      </c>
      <c r="Q315" s="80"/>
    </row>
    <row r="316" s="7" customFormat="1" ht="156" spans="1:17">
      <c r="A316" s="43">
        <v>26</v>
      </c>
      <c r="B316" s="43" t="s">
        <v>21</v>
      </c>
      <c r="C316" s="64" t="s">
        <v>4736</v>
      </c>
      <c r="D316" s="76" t="s">
        <v>4737</v>
      </c>
      <c r="E316" s="76" t="s">
        <v>4738</v>
      </c>
      <c r="F316" s="76" t="s">
        <v>4739</v>
      </c>
      <c r="G316" s="76" t="s">
        <v>4740</v>
      </c>
      <c r="H316" s="79"/>
      <c r="I316" s="43" t="s">
        <v>49</v>
      </c>
      <c r="J316" s="105">
        <v>36</v>
      </c>
      <c r="K316" s="39"/>
      <c r="L316" s="40" t="s">
        <v>50</v>
      </c>
      <c r="M316" s="41"/>
      <c r="N316" s="41"/>
      <c r="O316" s="80"/>
      <c r="P316" s="79" t="s">
        <v>4741</v>
      </c>
      <c r="Q316" s="80"/>
    </row>
    <row r="317" s="7" customFormat="1" ht="48" spans="1:17">
      <c r="A317" s="43"/>
      <c r="B317" s="43" t="s">
        <v>21</v>
      </c>
      <c r="C317" s="64" t="s">
        <v>4742</v>
      </c>
      <c r="D317" s="76" t="s">
        <v>4743</v>
      </c>
      <c r="E317" s="76" t="s">
        <v>4744</v>
      </c>
      <c r="F317" s="76"/>
      <c r="G317" s="79"/>
      <c r="H317" s="80"/>
      <c r="I317" s="41" t="s">
        <v>49</v>
      </c>
      <c r="J317" s="113">
        <v>9</v>
      </c>
      <c r="K317" s="64"/>
      <c r="L317" s="40" t="s">
        <v>50</v>
      </c>
      <c r="M317" s="41"/>
      <c r="N317" s="41"/>
      <c r="O317" s="80"/>
      <c r="P317" s="79"/>
      <c r="Q317" s="80"/>
    </row>
    <row r="318" s="8" customFormat="1" ht="256" customHeight="1" spans="1:17">
      <c r="A318" s="114"/>
      <c r="B318" s="115"/>
      <c r="C318" s="116" t="s">
        <v>4745</v>
      </c>
      <c r="D318" s="117" t="s">
        <v>4746</v>
      </c>
      <c r="E318" s="118" t="s">
        <v>4747</v>
      </c>
      <c r="F318" s="119"/>
      <c r="G318" s="119"/>
      <c r="H318" s="119"/>
      <c r="I318" s="119"/>
      <c r="J318" s="114"/>
      <c r="K318" s="120"/>
      <c r="L318" s="114"/>
      <c r="M318" s="115"/>
      <c r="N318" s="115"/>
      <c r="O318" s="115"/>
      <c r="P318" s="121"/>
      <c r="Q318" s="115"/>
    </row>
    <row r="319" s="8" customFormat="1" ht="12" spans="1:17">
      <c r="A319" s="114"/>
      <c r="B319" s="115"/>
      <c r="C319" s="116" t="s">
        <v>4748</v>
      </c>
      <c r="D319" s="117" t="s">
        <v>4749</v>
      </c>
      <c r="E319" s="115"/>
      <c r="F319" s="115"/>
      <c r="G319" s="115"/>
      <c r="H319" s="115"/>
      <c r="I319" s="115"/>
      <c r="J319" s="114"/>
      <c r="K319" s="122"/>
      <c r="L319" s="114"/>
      <c r="M319" s="115"/>
      <c r="N319" s="115"/>
      <c r="O319" s="115"/>
      <c r="P319" s="121"/>
      <c r="Q319" s="115"/>
    </row>
    <row r="320" s="8" customFormat="1" ht="168" spans="1:17">
      <c r="A320" s="114">
        <v>1</v>
      </c>
      <c r="B320" s="37" t="s">
        <v>45</v>
      </c>
      <c r="C320" s="116" t="s">
        <v>4750</v>
      </c>
      <c r="D320" s="36" t="s">
        <v>4751</v>
      </c>
      <c r="E320" s="36" t="s">
        <v>4752</v>
      </c>
      <c r="F320" s="36" t="s">
        <v>4753</v>
      </c>
      <c r="G320" s="34" t="s">
        <v>3838</v>
      </c>
      <c r="H320" s="123"/>
      <c r="I320" s="34" t="s">
        <v>152</v>
      </c>
      <c r="J320" s="124">
        <v>117</v>
      </c>
      <c r="K320" s="36"/>
      <c r="L320" s="108" t="s">
        <v>50</v>
      </c>
      <c r="M320" s="125"/>
      <c r="N320" s="125"/>
      <c r="O320" s="125"/>
      <c r="P320" s="121" t="s">
        <v>4754</v>
      </c>
      <c r="Q320" s="115"/>
    </row>
    <row r="321" s="8" customFormat="1" ht="168" spans="1:17">
      <c r="A321" s="114">
        <v>2</v>
      </c>
      <c r="B321" s="37" t="s">
        <v>45</v>
      </c>
      <c r="C321" s="399" t="s">
        <v>4755</v>
      </c>
      <c r="D321" s="36" t="s">
        <v>4756</v>
      </c>
      <c r="E321" s="36" t="s">
        <v>4757</v>
      </c>
      <c r="F321" s="36" t="s">
        <v>4753</v>
      </c>
      <c r="G321" s="34" t="s">
        <v>3838</v>
      </c>
      <c r="H321" s="123"/>
      <c r="I321" s="34" t="s">
        <v>152</v>
      </c>
      <c r="J321" s="124">
        <v>41.3</v>
      </c>
      <c r="K321" s="36"/>
      <c r="L321" s="108" t="s">
        <v>50</v>
      </c>
      <c r="M321" s="125"/>
      <c r="N321" s="125"/>
      <c r="O321" s="125"/>
      <c r="P321" s="121" t="s">
        <v>4758</v>
      </c>
      <c r="Q321" s="115"/>
    </row>
    <row r="322" s="8" customFormat="1" ht="96" spans="1:17">
      <c r="A322" s="114">
        <v>3</v>
      </c>
      <c r="B322" s="37" t="s">
        <v>45</v>
      </c>
      <c r="C322" s="399" t="s">
        <v>4759</v>
      </c>
      <c r="D322" s="36" t="s">
        <v>4760</v>
      </c>
      <c r="E322" s="36" t="s">
        <v>4761</v>
      </c>
      <c r="F322" s="36" t="s">
        <v>4762</v>
      </c>
      <c r="G322" s="124"/>
      <c r="H322" s="124"/>
      <c r="I322" s="34" t="s">
        <v>152</v>
      </c>
      <c r="J322" s="124">
        <v>18.6</v>
      </c>
      <c r="K322" s="34"/>
      <c r="L322" s="108" t="s">
        <v>50</v>
      </c>
      <c r="M322" s="125"/>
      <c r="N322" s="125"/>
      <c r="O322" s="125"/>
      <c r="P322" s="121" t="s">
        <v>4763</v>
      </c>
      <c r="Q322" s="115"/>
    </row>
    <row r="323" s="8" customFormat="1" ht="60" spans="1:17">
      <c r="A323" s="114">
        <v>4</v>
      </c>
      <c r="B323" s="37" t="s">
        <v>45</v>
      </c>
      <c r="C323" s="399" t="s">
        <v>4764</v>
      </c>
      <c r="D323" s="36" t="s">
        <v>4765</v>
      </c>
      <c r="E323" s="36" t="s">
        <v>4766</v>
      </c>
      <c r="F323" s="36" t="s">
        <v>4767</v>
      </c>
      <c r="G323" s="124"/>
      <c r="H323" s="124"/>
      <c r="I323" s="34" t="s">
        <v>152</v>
      </c>
      <c r="J323" s="124">
        <v>12.2</v>
      </c>
      <c r="K323" s="36" t="s">
        <v>4768</v>
      </c>
      <c r="L323" s="108" t="s">
        <v>50</v>
      </c>
      <c r="M323" s="125"/>
      <c r="N323" s="125"/>
      <c r="O323" s="125"/>
      <c r="P323" s="121" t="s">
        <v>4769</v>
      </c>
      <c r="Q323" s="115"/>
    </row>
    <row r="324" s="8" customFormat="1" ht="12" spans="1:17">
      <c r="A324" s="114"/>
      <c r="B324" s="115"/>
      <c r="C324" s="116" t="s">
        <v>4770</v>
      </c>
      <c r="D324" s="126" t="s">
        <v>4771</v>
      </c>
      <c r="E324" s="36"/>
      <c r="F324" s="36"/>
      <c r="G324" s="34"/>
      <c r="H324" s="36"/>
      <c r="I324" s="36"/>
      <c r="J324" s="124"/>
      <c r="K324" s="36"/>
      <c r="L324" s="108"/>
      <c r="M324" s="125"/>
      <c r="N324" s="125"/>
      <c r="O324" s="125"/>
      <c r="P324" s="121"/>
      <c r="Q324" s="115"/>
    </row>
    <row r="325" s="8" customFormat="1" ht="180" spans="1:17">
      <c r="A325" s="114">
        <v>5</v>
      </c>
      <c r="B325" s="37" t="s">
        <v>45</v>
      </c>
      <c r="C325" s="116" t="s">
        <v>4772</v>
      </c>
      <c r="D325" s="126" t="s">
        <v>4773</v>
      </c>
      <c r="E325" s="36" t="s">
        <v>4774</v>
      </c>
      <c r="F325" s="36" t="s">
        <v>4775</v>
      </c>
      <c r="G325" s="124"/>
      <c r="H325" s="123"/>
      <c r="I325" s="34" t="s">
        <v>152</v>
      </c>
      <c r="J325" s="124">
        <v>13.8</v>
      </c>
      <c r="K325" s="36" t="s">
        <v>4776</v>
      </c>
      <c r="L325" s="108" t="s">
        <v>50</v>
      </c>
      <c r="M325" s="125"/>
      <c r="N325" s="125"/>
      <c r="O325" s="125"/>
      <c r="P325" s="121" t="s">
        <v>4777</v>
      </c>
      <c r="Q325" s="115"/>
    </row>
    <row r="326" s="8" customFormat="1" ht="156" spans="1:17">
      <c r="A326" s="114">
        <v>6</v>
      </c>
      <c r="B326" s="37" t="s">
        <v>45</v>
      </c>
      <c r="C326" s="399" t="s">
        <v>4778</v>
      </c>
      <c r="D326" s="126" t="s">
        <v>4779</v>
      </c>
      <c r="E326" s="36" t="s">
        <v>4780</v>
      </c>
      <c r="F326" s="36" t="s">
        <v>4781</v>
      </c>
      <c r="G326" s="34" t="s">
        <v>3838</v>
      </c>
      <c r="H326" s="123"/>
      <c r="I326" s="34" t="s">
        <v>60</v>
      </c>
      <c r="J326" s="124">
        <v>10.5</v>
      </c>
      <c r="K326" s="36" t="s">
        <v>4782</v>
      </c>
      <c r="L326" s="108" t="s">
        <v>50</v>
      </c>
      <c r="M326" s="125"/>
      <c r="N326" s="125"/>
      <c r="O326" s="125"/>
      <c r="P326" s="121" t="s">
        <v>4783</v>
      </c>
      <c r="Q326" s="115"/>
    </row>
    <row r="327" s="8" customFormat="1" ht="60" spans="1:17">
      <c r="A327" s="114">
        <v>7</v>
      </c>
      <c r="B327" s="37" t="s">
        <v>45</v>
      </c>
      <c r="C327" s="116" t="s">
        <v>4784</v>
      </c>
      <c r="D327" s="126" t="s">
        <v>4785</v>
      </c>
      <c r="E327" s="36" t="s">
        <v>4786</v>
      </c>
      <c r="F327" s="36" t="s">
        <v>4787</v>
      </c>
      <c r="G327" s="124"/>
      <c r="H327" s="123"/>
      <c r="I327" s="34" t="s">
        <v>152</v>
      </c>
      <c r="J327" s="124">
        <v>25</v>
      </c>
      <c r="K327" s="36"/>
      <c r="L327" s="108" t="s">
        <v>50</v>
      </c>
      <c r="M327" s="125"/>
      <c r="N327" s="125"/>
      <c r="O327" s="125"/>
      <c r="P327" s="121" t="s">
        <v>4788</v>
      </c>
      <c r="Q327" s="115"/>
    </row>
    <row r="328" s="8" customFormat="1" ht="60" spans="1:17">
      <c r="A328" s="114">
        <v>8</v>
      </c>
      <c r="B328" s="37" t="s">
        <v>45</v>
      </c>
      <c r="C328" s="116" t="s">
        <v>4789</v>
      </c>
      <c r="D328" s="126" t="s">
        <v>4790</v>
      </c>
      <c r="E328" s="36" t="s">
        <v>4791</v>
      </c>
      <c r="F328" s="36" t="s">
        <v>4792</v>
      </c>
      <c r="G328" s="34" t="s">
        <v>3838</v>
      </c>
      <c r="H328" s="123"/>
      <c r="I328" s="34" t="s">
        <v>152</v>
      </c>
      <c r="J328" s="124">
        <v>28.5</v>
      </c>
      <c r="K328" s="36" t="s">
        <v>4793</v>
      </c>
      <c r="L328" s="108" t="s">
        <v>50</v>
      </c>
      <c r="M328" s="125"/>
      <c r="N328" s="125"/>
      <c r="O328" s="125"/>
      <c r="P328" s="121" t="s">
        <v>4794</v>
      </c>
      <c r="Q328" s="115"/>
    </row>
    <row r="329" s="8" customFormat="1" ht="48" spans="1:17">
      <c r="A329" s="114">
        <v>9</v>
      </c>
      <c r="B329" s="37" t="s">
        <v>45</v>
      </c>
      <c r="C329" s="116" t="s">
        <v>4795</v>
      </c>
      <c r="D329" s="126" t="s">
        <v>4796</v>
      </c>
      <c r="E329" s="36" t="s">
        <v>4797</v>
      </c>
      <c r="F329" s="36" t="s">
        <v>4798</v>
      </c>
      <c r="G329" s="34" t="s">
        <v>3838</v>
      </c>
      <c r="H329" s="123"/>
      <c r="I329" s="34" t="s">
        <v>152</v>
      </c>
      <c r="J329" s="124">
        <v>20.4</v>
      </c>
      <c r="K329" s="36" t="s">
        <v>4799</v>
      </c>
      <c r="L329" s="127" t="s">
        <v>24</v>
      </c>
      <c r="M329" s="125"/>
      <c r="N329" s="125"/>
      <c r="O329" s="125"/>
      <c r="P329" s="121" t="s">
        <v>4794</v>
      </c>
      <c r="Q329" s="115"/>
    </row>
    <row r="330" s="8" customFormat="1" ht="132" spans="1:17">
      <c r="A330" s="114">
        <v>10</v>
      </c>
      <c r="B330" s="37" t="s">
        <v>45</v>
      </c>
      <c r="C330" s="116" t="s">
        <v>4800</v>
      </c>
      <c r="D330" s="126" t="s">
        <v>4801</v>
      </c>
      <c r="E330" s="36" t="s">
        <v>4802</v>
      </c>
      <c r="F330" s="36" t="s">
        <v>4803</v>
      </c>
      <c r="G330" s="124"/>
      <c r="H330" s="123"/>
      <c r="I330" s="34" t="s">
        <v>152</v>
      </c>
      <c r="J330" s="124">
        <v>58</v>
      </c>
      <c r="K330" s="36" t="s">
        <v>4804</v>
      </c>
      <c r="L330" s="108" t="s">
        <v>50</v>
      </c>
      <c r="M330" s="125"/>
      <c r="N330" s="125"/>
      <c r="O330" s="125"/>
      <c r="P330" s="121" t="s">
        <v>4805</v>
      </c>
      <c r="Q330" s="115"/>
    </row>
    <row r="331" s="8" customFormat="1" ht="96" spans="1:17">
      <c r="A331" s="114">
        <v>11</v>
      </c>
      <c r="B331" s="37" t="s">
        <v>45</v>
      </c>
      <c r="C331" s="116" t="s">
        <v>4806</v>
      </c>
      <c r="D331" s="126" t="s">
        <v>4807</v>
      </c>
      <c r="E331" s="36" t="s">
        <v>4808</v>
      </c>
      <c r="F331" s="36" t="s">
        <v>4809</v>
      </c>
      <c r="G331" s="124"/>
      <c r="H331" s="123"/>
      <c r="I331" s="34" t="s">
        <v>152</v>
      </c>
      <c r="J331" s="124">
        <v>69.6</v>
      </c>
      <c r="K331" s="36" t="s">
        <v>4810</v>
      </c>
      <c r="L331" s="108" t="s">
        <v>50</v>
      </c>
      <c r="M331" s="125"/>
      <c r="N331" s="125"/>
      <c r="O331" s="125"/>
      <c r="P331" s="121"/>
      <c r="Q331" s="115"/>
    </row>
    <row r="332" s="8" customFormat="1" ht="12" spans="1:17">
      <c r="A332" s="114"/>
      <c r="B332" s="115"/>
      <c r="C332" s="116" t="s">
        <v>4811</v>
      </c>
      <c r="D332" s="126" t="s">
        <v>4812</v>
      </c>
      <c r="E332" s="128"/>
      <c r="F332" s="128"/>
      <c r="G332" s="129"/>
      <c r="H332" s="128"/>
      <c r="I332" s="128"/>
      <c r="J332" s="124"/>
      <c r="K332" s="128"/>
      <c r="L332" s="108"/>
      <c r="M332" s="125"/>
      <c r="N332" s="125"/>
      <c r="O332" s="125"/>
      <c r="P332" s="121"/>
      <c r="Q332" s="115"/>
    </row>
    <row r="333" s="8" customFormat="1" ht="72" spans="1:17">
      <c r="A333" s="114">
        <v>12</v>
      </c>
      <c r="B333" s="37" t="s">
        <v>45</v>
      </c>
      <c r="C333" s="116" t="s">
        <v>4813</v>
      </c>
      <c r="D333" s="126" t="s">
        <v>4814</v>
      </c>
      <c r="E333" s="36" t="s">
        <v>4815</v>
      </c>
      <c r="F333" s="36" t="s">
        <v>4816</v>
      </c>
      <c r="G333" s="124"/>
      <c r="H333" s="123"/>
      <c r="I333" s="34" t="s">
        <v>49</v>
      </c>
      <c r="J333" s="124">
        <v>8.3</v>
      </c>
      <c r="K333" s="36" t="s">
        <v>4817</v>
      </c>
      <c r="L333" s="108" t="s">
        <v>50</v>
      </c>
      <c r="M333" s="125"/>
      <c r="N333" s="125"/>
      <c r="O333" s="125"/>
      <c r="P333" s="121" t="s">
        <v>4818</v>
      </c>
      <c r="Q333" s="115"/>
    </row>
    <row r="334" s="8" customFormat="1" ht="72" spans="1:17">
      <c r="A334" s="114">
        <v>13</v>
      </c>
      <c r="B334" s="37" t="s">
        <v>45</v>
      </c>
      <c r="C334" s="116" t="s">
        <v>4819</v>
      </c>
      <c r="D334" s="126" t="s">
        <v>4820</v>
      </c>
      <c r="E334" s="36" t="s">
        <v>4821</v>
      </c>
      <c r="F334" s="36" t="s">
        <v>4822</v>
      </c>
      <c r="G334" s="124"/>
      <c r="H334" s="123"/>
      <c r="I334" s="34" t="s">
        <v>49</v>
      </c>
      <c r="J334" s="124">
        <v>8.3</v>
      </c>
      <c r="K334" s="36" t="s">
        <v>4823</v>
      </c>
      <c r="L334" s="108" t="s">
        <v>50</v>
      </c>
      <c r="M334" s="125"/>
      <c r="N334" s="125"/>
      <c r="O334" s="125"/>
      <c r="P334" s="121" t="s">
        <v>4824</v>
      </c>
      <c r="Q334" s="115"/>
    </row>
    <row r="335" s="8" customFormat="1" ht="72" spans="1:17">
      <c r="A335" s="114">
        <v>14</v>
      </c>
      <c r="B335" s="37" t="s">
        <v>45</v>
      </c>
      <c r="C335" s="116" t="s">
        <v>4825</v>
      </c>
      <c r="D335" s="126" t="s">
        <v>4826</v>
      </c>
      <c r="E335" s="36" t="s">
        <v>4827</v>
      </c>
      <c r="F335" s="36" t="s">
        <v>4828</v>
      </c>
      <c r="G335" s="124"/>
      <c r="H335" s="123"/>
      <c r="I335" s="34" t="s">
        <v>49</v>
      </c>
      <c r="J335" s="124">
        <v>8.3</v>
      </c>
      <c r="K335" s="36" t="s">
        <v>4829</v>
      </c>
      <c r="L335" s="108" t="s">
        <v>50</v>
      </c>
      <c r="M335" s="125"/>
      <c r="N335" s="125"/>
      <c r="O335" s="125"/>
      <c r="P335" s="121" t="s">
        <v>4830</v>
      </c>
      <c r="Q335" s="115"/>
    </row>
    <row r="336" s="8" customFormat="1" ht="60" spans="1:17">
      <c r="A336" s="114">
        <v>15</v>
      </c>
      <c r="B336" s="37" t="s">
        <v>45</v>
      </c>
      <c r="C336" s="116" t="s">
        <v>4831</v>
      </c>
      <c r="D336" s="126" t="s">
        <v>4832</v>
      </c>
      <c r="E336" s="36" t="s">
        <v>4833</v>
      </c>
      <c r="F336" s="36" t="s">
        <v>4834</v>
      </c>
      <c r="G336" s="124"/>
      <c r="H336" s="123"/>
      <c r="I336" s="34" t="s">
        <v>4835</v>
      </c>
      <c r="J336" s="124">
        <v>7.4</v>
      </c>
      <c r="K336" s="36" t="s">
        <v>4836</v>
      </c>
      <c r="L336" s="108" t="s">
        <v>50</v>
      </c>
      <c r="M336" s="125"/>
      <c r="N336" s="125"/>
      <c r="O336" s="125"/>
      <c r="P336" s="121" t="s">
        <v>4837</v>
      </c>
      <c r="Q336" s="115"/>
    </row>
    <row r="337" s="8" customFormat="1" ht="96" spans="1:17">
      <c r="A337" s="114">
        <v>16</v>
      </c>
      <c r="B337" s="37" t="s">
        <v>45</v>
      </c>
      <c r="C337" s="116" t="s">
        <v>4838</v>
      </c>
      <c r="D337" s="126" t="s">
        <v>4839</v>
      </c>
      <c r="E337" s="36" t="s">
        <v>4840</v>
      </c>
      <c r="F337" s="36" t="s">
        <v>4841</v>
      </c>
      <c r="G337" s="124"/>
      <c r="H337" s="123"/>
      <c r="I337" s="34" t="s">
        <v>152</v>
      </c>
      <c r="J337" s="124">
        <v>30.8</v>
      </c>
      <c r="K337" s="36"/>
      <c r="L337" s="108" t="s">
        <v>50</v>
      </c>
      <c r="M337" s="125"/>
      <c r="N337" s="125"/>
      <c r="O337" s="125"/>
      <c r="P337" s="121" t="s">
        <v>4842</v>
      </c>
      <c r="Q337" s="115"/>
    </row>
    <row r="338" s="8" customFormat="1" ht="60" spans="1:17">
      <c r="A338" s="114">
        <v>17</v>
      </c>
      <c r="B338" s="37" t="s">
        <v>45</v>
      </c>
      <c r="C338" s="116" t="s">
        <v>4843</v>
      </c>
      <c r="D338" s="126" t="s">
        <v>4844</v>
      </c>
      <c r="E338" s="36" t="s">
        <v>4845</v>
      </c>
      <c r="F338" s="36" t="s">
        <v>4846</v>
      </c>
      <c r="G338" s="124"/>
      <c r="H338" s="123"/>
      <c r="I338" s="34" t="s">
        <v>152</v>
      </c>
      <c r="J338" s="124">
        <v>37.4</v>
      </c>
      <c r="K338" s="36" t="s">
        <v>4847</v>
      </c>
      <c r="L338" s="108" t="s">
        <v>50</v>
      </c>
      <c r="M338" s="125"/>
      <c r="N338" s="125"/>
      <c r="O338" s="125"/>
      <c r="P338" s="121" t="s">
        <v>4848</v>
      </c>
      <c r="Q338" s="115"/>
    </row>
    <row r="339" s="8" customFormat="1" ht="108" spans="1:17">
      <c r="A339" s="114">
        <v>18</v>
      </c>
      <c r="B339" s="37" t="s">
        <v>45</v>
      </c>
      <c r="C339" s="116" t="s">
        <v>4849</v>
      </c>
      <c r="D339" s="126" t="s">
        <v>4850</v>
      </c>
      <c r="E339" s="36" t="s">
        <v>4851</v>
      </c>
      <c r="F339" s="36" t="s">
        <v>4852</v>
      </c>
      <c r="G339" s="34" t="s">
        <v>4853</v>
      </c>
      <c r="H339" s="123"/>
      <c r="I339" s="34" t="s">
        <v>4835</v>
      </c>
      <c r="J339" s="124">
        <v>12</v>
      </c>
      <c r="K339" s="36" t="s">
        <v>4854</v>
      </c>
      <c r="L339" s="108" t="s">
        <v>50</v>
      </c>
      <c r="M339" s="125"/>
      <c r="N339" s="125"/>
      <c r="O339" s="125"/>
      <c r="P339" s="121" t="s">
        <v>4855</v>
      </c>
      <c r="Q339" s="115"/>
    </row>
    <row r="340" s="8" customFormat="1" ht="60" spans="1:17">
      <c r="A340" s="114">
        <v>19</v>
      </c>
      <c r="B340" s="37" t="s">
        <v>45</v>
      </c>
      <c r="C340" s="116" t="s">
        <v>4856</v>
      </c>
      <c r="D340" s="126" t="s">
        <v>4857</v>
      </c>
      <c r="E340" s="34" t="s">
        <v>4858</v>
      </c>
      <c r="F340" s="36" t="s">
        <v>4859</v>
      </c>
      <c r="G340" s="124"/>
      <c r="H340" s="124"/>
      <c r="I340" s="34" t="s">
        <v>152</v>
      </c>
      <c r="J340" s="124">
        <v>4.6</v>
      </c>
      <c r="K340" s="34"/>
      <c r="L340" s="108" t="s">
        <v>50</v>
      </c>
      <c r="M340" s="125"/>
      <c r="N340" s="125"/>
      <c r="O340" s="125"/>
      <c r="P340" s="121"/>
      <c r="Q340" s="115"/>
    </row>
    <row r="341" s="8" customFormat="1" ht="72" spans="1:17">
      <c r="A341" s="114">
        <v>20</v>
      </c>
      <c r="B341" s="37" t="s">
        <v>45</v>
      </c>
      <c r="C341" s="116" t="s">
        <v>4860</v>
      </c>
      <c r="D341" s="126" t="s">
        <v>4861</v>
      </c>
      <c r="E341" s="36" t="s">
        <v>4862</v>
      </c>
      <c r="F341" s="36" t="s">
        <v>4863</v>
      </c>
      <c r="G341" s="124"/>
      <c r="H341" s="123"/>
      <c r="I341" s="36" t="s">
        <v>4864</v>
      </c>
      <c r="J341" s="124">
        <v>16.6</v>
      </c>
      <c r="K341" s="36"/>
      <c r="L341" s="108" t="s">
        <v>50</v>
      </c>
      <c r="M341" s="125"/>
      <c r="N341" s="125"/>
      <c r="O341" s="125"/>
      <c r="P341" s="121" t="s">
        <v>4865</v>
      </c>
      <c r="Q341" s="115"/>
    </row>
    <row r="342" s="8" customFormat="1" ht="108" spans="1:17">
      <c r="A342" s="114">
        <v>21</v>
      </c>
      <c r="B342" s="37" t="s">
        <v>45</v>
      </c>
      <c r="C342" s="116" t="s">
        <v>4866</v>
      </c>
      <c r="D342" s="126" t="s">
        <v>4867</v>
      </c>
      <c r="E342" s="36" t="s">
        <v>4868</v>
      </c>
      <c r="F342" s="36" t="s">
        <v>4869</v>
      </c>
      <c r="G342" s="124"/>
      <c r="H342" s="123"/>
      <c r="I342" s="34" t="s">
        <v>152</v>
      </c>
      <c r="J342" s="124">
        <v>9.1</v>
      </c>
      <c r="K342" s="36" t="s">
        <v>4870</v>
      </c>
      <c r="L342" s="108" t="s">
        <v>50</v>
      </c>
      <c r="M342" s="125"/>
      <c r="N342" s="125"/>
      <c r="O342" s="125"/>
      <c r="P342" s="121" t="s">
        <v>4871</v>
      </c>
      <c r="Q342" s="115"/>
    </row>
    <row r="343" s="8" customFormat="1" ht="108" spans="1:17">
      <c r="A343" s="114">
        <v>22</v>
      </c>
      <c r="B343" s="37" t="s">
        <v>45</v>
      </c>
      <c r="C343" s="116" t="s">
        <v>4872</v>
      </c>
      <c r="D343" s="126" t="s">
        <v>4873</v>
      </c>
      <c r="E343" s="36" t="s">
        <v>4874</v>
      </c>
      <c r="F343" s="36" t="s">
        <v>4875</v>
      </c>
      <c r="G343" s="124"/>
      <c r="H343" s="123"/>
      <c r="I343" s="34" t="s">
        <v>152</v>
      </c>
      <c r="J343" s="124">
        <v>135</v>
      </c>
      <c r="K343" s="36" t="s">
        <v>4876</v>
      </c>
      <c r="L343" s="127" t="s">
        <v>24</v>
      </c>
      <c r="M343" s="125"/>
      <c r="N343" s="125"/>
      <c r="O343" s="125"/>
      <c r="P343" s="121"/>
      <c r="Q343" s="115"/>
    </row>
    <row r="344" s="8" customFormat="1" ht="199" customHeight="1" spans="1:17">
      <c r="A344" s="114"/>
      <c r="B344" s="115"/>
      <c r="C344" s="116" t="s">
        <v>4877</v>
      </c>
      <c r="D344" s="126" t="s">
        <v>4878</v>
      </c>
      <c r="E344" s="130" t="s">
        <v>4879</v>
      </c>
      <c r="F344" s="130"/>
      <c r="G344" s="130"/>
      <c r="H344" s="130"/>
      <c r="I344" s="130"/>
      <c r="J344" s="130"/>
      <c r="K344" s="130"/>
      <c r="L344" s="108"/>
      <c r="M344" s="125"/>
      <c r="N344" s="125"/>
      <c r="O344" s="125"/>
      <c r="P344" s="121"/>
      <c r="Q344" s="115"/>
    </row>
    <row r="345" s="8" customFormat="1" ht="72" spans="1:17">
      <c r="A345" s="114">
        <v>23</v>
      </c>
      <c r="B345" s="114" t="s">
        <v>51</v>
      </c>
      <c r="C345" s="116" t="s">
        <v>4880</v>
      </c>
      <c r="D345" s="126" t="s">
        <v>4881</v>
      </c>
      <c r="E345" s="131" t="s">
        <v>4882</v>
      </c>
      <c r="F345" s="131" t="s">
        <v>4883</v>
      </c>
      <c r="G345" s="131" t="s">
        <v>3838</v>
      </c>
      <c r="H345" s="131"/>
      <c r="I345" s="132" t="s">
        <v>4884</v>
      </c>
      <c r="J345" s="124">
        <v>69.2</v>
      </c>
      <c r="K345" s="36"/>
      <c r="L345" s="132" t="s">
        <v>50</v>
      </c>
      <c r="M345" s="125"/>
      <c r="N345" s="125"/>
      <c r="O345" s="125"/>
      <c r="P345" s="121" t="s">
        <v>4885</v>
      </c>
      <c r="Q345" s="115"/>
    </row>
    <row r="346" s="8" customFormat="1" ht="60" spans="1:17">
      <c r="A346" s="114">
        <v>24</v>
      </c>
      <c r="B346" s="114" t="s">
        <v>51</v>
      </c>
      <c r="C346" s="116" t="s">
        <v>4886</v>
      </c>
      <c r="D346" s="126" t="s">
        <v>4887</v>
      </c>
      <c r="E346" s="131" t="s">
        <v>4888</v>
      </c>
      <c r="F346" s="131" t="s">
        <v>4883</v>
      </c>
      <c r="G346" s="131" t="s">
        <v>3838</v>
      </c>
      <c r="H346" s="131"/>
      <c r="I346" s="132" t="s">
        <v>4884</v>
      </c>
      <c r="J346" s="124">
        <v>360</v>
      </c>
      <c r="K346" s="36" t="s">
        <v>4889</v>
      </c>
      <c r="L346" s="132" t="s">
        <v>50</v>
      </c>
      <c r="M346" s="125"/>
      <c r="N346" s="125"/>
      <c r="O346" s="125"/>
      <c r="P346" s="121" t="s">
        <v>4890</v>
      </c>
      <c r="Q346" s="115"/>
    </row>
    <row r="347" s="8" customFormat="1" ht="60" spans="1:17">
      <c r="A347" s="114">
        <v>25</v>
      </c>
      <c r="B347" s="114" t="s">
        <v>51</v>
      </c>
      <c r="C347" s="133" t="s">
        <v>4891</v>
      </c>
      <c r="D347" s="126" t="s">
        <v>4892</v>
      </c>
      <c r="E347" s="131" t="s">
        <v>4893</v>
      </c>
      <c r="F347" s="131" t="s">
        <v>4883</v>
      </c>
      <c r="G347" s="131" t="s">
        <v>4894</v>
      </c>
      <c r="H347" s="132"/>
      <c r="I347" s="132" t="s">
        <v>4895</v>
      </c>
      <c r="J347" s="34">
        <v>1235</v>
      </c>
      <c r="K347" s="134"/>
      <c r="L347" s="135" t="s">
        <v>50</v>
      </c>
      <c r="M347" s="125"/>
      <c r="N347" s="125"/>
      <c r="O347" s="125"/>
      <c r="P347" s="121" t="s">
        <v>4896</v>
      </c>
      <c r="Q347" s="115"/>
    </row>
    <row r="348" s="8" customFormat="1" ht="96" spans="1:17">
      <c r="A348" s="114">
        <v>26</v>
      </c>
      <c r="B348" s="114" t="s">
        <v>51</v>
      </c>
      <c r="C348" s="116" t="s">
        <v>4897</v>
      </c>
      <c r="D348" s="126" t="s">
        <v>4898</v>
      </c>
      <c r="E348" s="131" t="s">
        <v>4899</v>
      </c>
      <c r="F348" s="131" t="s">
        <v>4883</v>
      </c>
      <c r="G348" s="131" t="s">
        <v>4894</v>
      </c>
      <c r="H348" s="132"/>
      <c r="I348" s="132" t="s">
        <v>4895</v>
      </c>
      <c r="J348" s="124">
        <v>2470</v>
      </c>
      <c r="K348" s="36" t="s">
        <v>4900</v>
      </c>
      <c r="L348" s="132" t="s">
        <v>50</v>
      </c>
      <c r="M348" s="125"/>
      <c r="N348" s="125"/>
      <c r="O348" s="125"/>
      <c r="P348" s="121" t="s">
        <v>4901</v>
      </c>
      <c r="Q348" s="115"/>
    </row>
    <row r="349" s="8" customFormat="1" ht="36" spans="1:17">
      <c r="A349" s="114">
        <v>27</v>
      </c>
      <c r="B349" s="114" t="s">
        <v>51</v>
      </c>
      <c r="C349" s="116" t="s">
        <v>4902</v>
      </c>
      <c r="D349" s="126" t="s">
        <v>4903</v>
      </c>
      <c r="E349" s="131" t="s">
        <v>4904</v>
      </c>
      <c r="F349" s="131" t="s">
        <v>4905</v>
      </c>
      <c r="G349" s="131" t="s">
        <v>3838</v>
      </c>
      <c r="H349" s="131"/>
      <c r="I349" s="132" t="s">
        <v>4395</v>
      </c>
      <c r="J349" s="124">
        <v>437</v>
      </c>
      <c r="K349" s="36"/>
      <c r="L349" s="34" t="s">
        <v>50</v>
      </c>
      <c r="M349" s="125"/>
      <c r="N349" s="125"/>
      <c r="O349" s="125"/>
      <c r="P349" s="121" t="s">
        <v>4906</v>
      </c>
      <c r="Q349" s="115"/>
    </row>
    <row r="350" s="8" customFormat="1" ht="36" spans="1:17">
      <c r="A350" s="114">
        <v>28</v>
      </c>
      <c r="B350" s="114" t="s">
        <v>51</v>
      </c>
      <c r="C350" s="116" t="s">
        <v>4907</v>
      </c>
      <c r="D350" s="126" t="s">
        <v>4908</v>
      </c>
      <c r="E350" s="131" t="s">
        <v>4909</v>
      </c>
      <c r="F350" s="131" t="s">
        <v>4910</v>
      </c>
      <c r="G350" s="131" t="s">
        <v>3838</v>
      </c>
      <c r="H350" s="131"/>
      <c r="I350" s="132" t="s">
        <v>4395</v>
      </c>
      <c r="J350" s="124">
        <v>43.7</v>
      </c>
      <c r="K350" s="98"/>
      <c r="L350" s="132" t="s">
        <v>50</v>
      </c>
      <c r="M350" s="125"/>
      <c r="N350" s="125"/>
      <c r="O350" s="125"/>
      <c r="P350" s="121" t="s">
        <v>4906</v>
      </c>
      <c r="Q350" s="115"/>
    </row>
    <row r="351" s="8" customFormat="1" ht="48" spans="1:17">
      <c r="A351" s="114">
        <v>29</v>
      </c>
      <c r="B351" s="114" t="s">
        <v>2033</v>
      </c>
      <c r="C351" s="116" t="s">
        <v>4911</v>
      </c>
      <c r="D351" s="126" t="s">
        <v>4912</v>
      </c>
      <c r="E351" s="131" t="s">
        <v>4913</v>
      </c>
      <c r="F351" s="131" t="s">
        <v>4914</v>
      </c>
      <c r="G351" s="131" t="s">
        <v>4894</v>
      </c>
      <c r="H351" s="131"/>
      <c r="I351" s="132" t="s">
        <v>4895</v>
      </c>
      <c r="J351" s="124">
        <v>2280</v>
      </c>
      <c r="K351" s="36" t="s">
        <v>4915</v>
      </c>
      <c r="L351" s="132" t="s">
        <v>50</v>
      </c>
      <c r="M351" s="125"/>
      <c r="N351" s="125"/>
      <c r="O351" s="125"/>
      <c r="P351" s="121" t="s">
        <v>4916</v>
      </c>
      <c r="Q351" s="115"/>
    </row>
    <row r="352" s="8" customFormat="1" ht="204" spans="1:17">
      <c r="A352" s="114">
        <v>30</v>
      </c>
      <c r="B352" s="114" t="s">
        <v>51</v>
      </c>
      <c r="C352" s="116" t="s">
        <v>4917</v>
      </c>
      <c r="D352" s="126" t="s">
        <v>4918</v>
      </c>
      <c r="E352" s="131" t="s">
        <v>4919</v>
      </c>
      <c r="F352" s="131" t="s">
        <v>4920</v>
      </c>
      <c r="G352" s="131" t="s">
        <v>3838</v>
      </c>
      <c r="H352" s="136"/>
      <c r="I352" s="137" t="s">
        <v>49</v>
      </c>
      <c r="J352" s="124">
        <v>158</v>
      </c>
      <c r="K352" s="36" t="s">
        <v>4921</v>
      </c>
      <c r="L352" s="132" t="s">
        <v>50</v>
      </c>
      <c r="M352" s="125"/>
      <c r="N352" s="125"/>
      <c r="O352" s="125"/>
      <c r="P352" s="121" t="s">
        <v>4922</v>
      </c>
      <c r="Q352" s="115"/>
    </row>
    <row r="353" s="8" customFormat="1" ht="36" spans="1:17">
      <c r="A353" s="114">
        <v>31</v>
      </c>
      <c r="B353" s="114" t="s">
        <v>51</v>
      </c>
      <c r="C353" s="116" t="s">
        <v>4923</v>
      </c>
      <c r="D353" s="126" t="s">
        <v>4924</v>
      </c>
      <c r="E353" s="131" t="s">
        <v>4925</v>
      </c>
      <c r="F353" s="131" t="s">
        <v>4926</v>
      </c>
      <c r="G353" s="131" t="s">
        <v>3838</v>
      </c>
      <c r="H353" s="132"/>
      <c r="I353" s="137" t="s">
        <v>49</v>
      </c>
      <c r="J353" s="124">
        <v>36</v>
      </c>
      <c r="K353" s="36"/>
      <c r="L353" s="132" t="s">
        <v>50</v>
      </c>
      <c r="M353" s="125"/>
      <c r="N353" s="125"/>
      <c r="O353" s="125"/>
      <c r="P353" s="121" t="s">
        <v>4927</v>
      </c>
      <c r="Q353" s="115"/>
    </row>
    <row r="354" s="8" customFormat="1" ht="197" customHeight="1" spans="1:17">
      <c r="A354" s="114"/>
      <c r="B354" s="115"/>
      <c r="C354" s="116" t="s">
        <v>4928</v>
      </c>
      <c r="D354" s="126" t="s">
        <v>4929</v>
      </c>
      <c r="E354" s="76" t="s">
        <v>4930</v>
      </c>
      <c r="F354" s="76"/>
      <c r="G354" s="76"/>
      <c r="H354" s="76"/>
      <c r="I354" s="76"/>
      <c r="J354" s="76"/>
      <c r="K354" s="76"/>
      <c r="L354" s="108"/>
      <c r="M354" s="125"/>
      <c r="N354" s="125"/>
      <c r="O354" s="125"/>
      <c r="P354" s="121"/>
      <c r="Q354" s="115"/>
    </row>
    <row r="355" s="8" customFormat="1" ht="96" spans="1:17">
      <c r="A355" s="114">
        <v>32</v>
      </c>
      <c r="B355" s="114" t="s">
        <v>51</v>
      </c>
      <c r="C355" s="116" t="s">
        <v>4931</v>
      </c>
      <c r="D355" s="126" t="s">
        <v>4932</v>
      </c>
      <c r="E355" s="36" t="s">
        <v>4933</v>
      </c>
      <c r="F355" s="36" t="s">
        <v>4934</v>
      </c>
      <c r="G355" s="131" t="s">
        <v>4935</v>
      </c>
      <c r="H355" s="112"/>
      <c r="I355" s="34" t="s">
        <v>4395</v>
      </c>
      <c r="J355" s="124">
        <v>280</v>
      </c>
      <c r="K355" s="36" t="s">
        <v>4936</v>
      </c>
      <c r="L355" s="138" t="s">
        <v>50</v>
      </c>
      <c r="M355" s="125"/>
      <c r="N355" s="125"/>
      <c r="O355" s="125"/>
      <c r="P355" s="121" t="s">
        <v>4937</v>
      </c>
      <c r="Q355" s="115"/>
    </row>
    <row r="356" s="8" customFormat="1" ht="24" spans="1:17">
      <c r="A356" s="114">
        <v>33</v>
      </c>
      <c r="B356" s="114" t="s">
        <v>51</v>
      </c>
      <c r="C356" s="116" t="s">
        <v>4938</v>
      </c>
      <c r="D356" s="126" t="s">
        <v>4939</v>
      </c>
      <c r="E356" s="36" t="s">
        <v>4940</v>
      </c>
      <c r="F356" s="36" t="s">
        <v>4941</v>
      </c>
      <c r="G356" s="112"/>
      <c r="H356" s="112"/>
      <c r="I356" s="34" t="s">
        <v>49</v>
      </c>
      <c r="J356" s="124">
        <v>45</v>
      </c>
      <c r="K356" s="34" t="s">
        <v>4942</v>
      </c>
      <c r="L356" s="139" t="s">
        <v>50</v>
      </c>
      <c r="M356" s="125"/>
      <c r="N356" s="125"/>
      <c r="O356" s="125"/>
      <c r="P356" s="121" t="s">
        <v>4943</v>
      </c>
      <c r="Q356" s="115"/>
    </row>
    <row r="357" s="8" customFormat="1" ht="24" spans="1:17">
      <c r="A357" s="114">
        <v>34</v>
      </c>
      <c r="B357" s="114" t="s">
        <v>51</v>
      </c>
      <c r="C357" s="116" t="s">
        <v>4944</v>
      </c>
      <c r="D357" s="126" t="s">
        <v>4945</v>
      </c>
      <c r="E357" s="36" t="s">
        <v>4946</v>
      </c>
      <c r="F357" s="36" t="s">
        <v>4947</v>
      </c>
      <c r="G357" s="131" t="s">
        <v>4894</v>
      </c>
      <c r="H357" s="140"/>
      <c r="I357" s="34" t="s">
        <v>49</v>
      </c>
      <c r="J357" s="124">
        <v>180</v>
      </c>
      <c r="K357" s="34"/>
      <c r="L357" s="139" t="s">
        <v>50</v>
      </c>
      <c r="M357" s="125"/>
      <c r="N357" s="125"/>
      <c r="O357" s="125"/>
      <c r="P357" s="121" t="s">
        <v>4948</v>
      </c>
      <c r="Q357" s="115"/>
    </row>
    <row r="358" s="8" customFormat="1" ht="96" spans="1:17">
      <c r="A358" s="114">
        <v>35</v>
      </c>
      <c r="B358" s="114" t="s">
        <v>51</v>
      </c>
      <c r="C358" s="116" t="s">
        <v>4949</v>
      </c>
      <c r="D358" s="126" t="s">
        <v>4950</v>
      </c>
      <c r="E358" s="36" t="s">
        <v>4951</v>
      </c>
      <c r="F358" s="36" t="s">
        <v>4952</v>
      </c>
      <c r="G358" s="140"/>
      <c r="H358" s="141"/>
      <c r="I358" s="34" t="s">
        <v>4953</v>
      </c>
      <c r="J358" s="124">
        <v>378</v>
      </c>
      <c r="K358" s="34"/>
      <c r="L358" s="139" t="s">
        <v>34</v>
      </c>
      <c r="M358" s="139">
        <v>0.1</v>
      </c>
      <c r="N358" s="139">
        <v>0.15</v>
      </c>
      <c r="O358" s="125"/>
      <c r="P358" s="121" t="s">
        <v>4954</v>
      </c>
      <c r="Q358" s="115"/>
    </row>
    <row r="359" s="8" customFormat="1" ht="24" spans="1:17">
      <c r="A359" s="114">
        <v>36</v>
      </c>
      <c r="B359" s="114" t="s">
        <v>51</v>
      </c>
      <c r="C359" s="116" t="s">
        <v>4955</v>
      </c>
      <c r="D359" s="126" t="s">
        <v>4956</v>
      </c>
      <c r="E359" s="36" t="s">
        <v>4957</v>
      </c>
      <c r="F359" s="36" t="s">
        <v>4958</v>
      </c>
      <c r="G359" s="140"/>
      <c r="H359" s="141"/>
      <c r="I359" s="34" t="s">
        <v>49</v>
      </c>
      <c r="J359" s="124">
        <v>70</v>
      </c>
      <c r="K359" s="36" t="s">
        <v>4959</v>
      </c>
      <c r="L359" s="139" t="s">
        <v>24</v>
      </c>
      <c r="M359" s="125"/>
      <c r="N359" s="125"/>
      <c r="O359" s="125"/>
      <c r="P359" s="121" t="s">
        <v>4960</v>
      </c>
      <c r="Q359" s="115"/>
    </row>
    <row r="360" s="8" customFormat="1" ht="36" spans="1:17">
      <c r="A360" s="114">
        <v>37</v>
      </c>
      <c r="B360" s="114" t="s">
        <v>51</v>
      </c>
      <c r="C360" s="116" t="s">
        <v>4961</v>
      </c>
      <c r="D360" s="126" t="s">
        <v>4962</v>
      </c>
      <c r="E360" s="79" t="s">
        <v>4963</v>
      </c>
      <c r="F360" s="36" t="s">
        <v>4964</v>
      </c>
      <c r="G360" s="112"/>
      <c r="H360" s="112"/>
      <c r="I360" s="34" t="s">
        <v>49</v>
      </c>
      <c r="J360" s="124">
        <v>90</v>
      </c>
      <c r="K360" s="142"/>
      <c r="L360" s="139" t="s">
        <v>50</v>
      </c>
      <c r="M360" s="125"/>
      <c r="N360" s="125"/>
      <c r="O360" s="125"/>
      <c r="P360" s="121" t="s">
        <v>4965</v>
      </c>
      <c r="Q360" s="115"/>
    </row>
    <row r="361" s="9" customFormat="1" ht="270" customHeight="1" spans="1:17">
      <c r="A361" s="143"/>
      <c r="B361" s="143"/>
      <c r="C361" s="143"/>
      <c r="D361" s="143" t="s">
        <v>4966</v>
      </c>
      <c r="E361" s="143" t="s">
        <v>4967</v>
      </c>
      <c r="F361" s="143"/>
      <c r="G361" s="143"/>
      <c r="H361" s="143"/>
      <c r="I361" s="143"/>
      <c r="J361" s="143"/>
      <c r="K361" s="143"/>
      <c r="L361" s="143"/>
      <c r="M361" s="143"/>
      <c r="N361" s="143"/>
      <c r="O361" s="143"/>
      <c r="P361" s="143"/>
      <c r="Q361" s="143"/>
    </row>
    <row r="362" s="9" customFormat="1" ht="72" spans="1:17">
      <c r="A362" s="144">
        <v>1</v>
      </c>
      <c r="B362" s="144" t="s">
        <v>51</v>
      </c>
      <c r="C362" s="63" t="s">
        <v>4968</v>
      </c>
      <c r="D362" s="143" t="s">
        <v>4969</v>
      </c>
      <c r="E362" s="145" t="s">
        <v>4970</v>
      </c>
      <c r="F362" s="145" t="s">
        <v>4971</v>
      </c>
      <c r="G362" s="146"/>
      <c r="H362" s="147"/>
      <c r="I362" s="147" t="s">
        <v>49</v>
      </c>
      <c r="J362" s="147">
        <v>205</v>
      </c>
      <c r="K362" s="143" t="s">
        <v>4972</v>
      </c>
      <c r="L362" s="41" t="s">
        <v>50</v>
      </c>
      <c r="M362" s="41"/>
      <c r="N362" s="41"/>
      <c r="O362" s="41"/>
      <c r="P362" s="148" t="s">
        <v>4973</v>
      </c>
      <c r="Q362" s="148"/>
    </row>
    <row r="363" s="10" customFormat="1" ht="24" spans="1:17">
      <c r="A363" s="149"/>
      <c r="B363" s="149"/>
      <c r="C363" s="400" t="s">
        <v>4974</v>
      </c>
      <c r="D363" s="150" t="s">
        <v>4975</v>
      </c>
      <c r="E363" s="151"/>
      <c r="F363" s="152"/>
      <c r="G363" s="153"/>
      <c r="H363" s="153"/>
      <c r="I363" s="153" t="s">
        <v>49</v>
      </c>
      <c r="J363" s="153">
        <v>203</v>
      </c>
      <c r="K363" s="150"/>
      <c r="L363" s="143"/>
      <c r="M363" s="143"/>
      <c r="N363" s="151"/>
      <c r="O363" s="151"/>
      <c r="P363" s="154"/>
      <c r="Q363" s="151"/>
    </row>
    <row r="364" s="10" customFormat="1" ht="14.25" spans="1:17">
      <c r="A364" s="149"/>
      <c r="B364" s="149"/>
      <c r="C364" s="400" t="s">
        <v>4976</v>
      </c>
      <c r="D364" s="150" t="s">
        <v>4977</v>
      </c>
      <c r="E364" s="151"/>
      <c r="F364" s="152"/>
      <c r="G364" s="153"/>
      <c r="H364" s="153"/>
      <c r="I364" s="153" t="s">
        <v>49</v>
      </c>
      <c r="J364" s="153">
        <v>201</v>
      </c>
      <c r="K364" s="150"/>
      <c r="L364" s="143"/>
      <c r="M364" s="143"/>
      <c r="N364" s="151"/>
      <c r="O364" s="151"/>
      <c r="P364" s="154"/>
      <c r="Q364" s="151"/>
    </row>
    <row r="365" s="10" customFormat="1" ht="14.25" spans="1:17">
      <c r="A365" s="149"/>
      <c r="B365" s="149"/>
      <c r="C365" s="400" t="s">
        <v>4978</v>
      </c>
      <c r="D365" s="150" t="s">
        <v>4979</v>
      </c>
      <c r="E365" s="151"/>
      <c r="F365" s="152"/>
      <c r="G365" s="153"/>
      <c r="H365" s="153"/>
      <c r="I365" s="153" t="s">
        <v>49</v>
      </c>
      <c r="J365" s="153">
        <v>199</v>
      </c>
      <c r="K365" s="150"/>
      <c r="L365" s="143"/>
      <c r="M365" s="143"/>
      <c r="N365" s="151"/>
      <c r="O365" s="151"/>
      <c r="P365" s="154"/>
      <c r="Q365" s="151"/>
    </row>
    <row r="366" s="9" customFormat="1" ht="60" spans="1:17">
      <c r="A366" s="144">
        <v>2</v>
      </c>
      <c r="B366" s="144" t="s">
        <v>51</v>
      </c>
      <c r="C366" s="63" t="s">
        <v>4980</v>
      </c>
      <c r="D366" s="143" t="s">
        <v>4981</v>
      </c>
      <c r="E366" s="145" t="s">
        <v>4982</v>
      </c>
      <c r="F366" s="145" t="s">
        <v>4983</v>
      </c>
      <c r="G366" s="146"/>
      <c r="H366" s="147"/>
      <c r="I366" s="147" t="s">
        <v>49</v>
      </c>
      <c r="J366" s="147">
        <v>216</v>
      </c>
      <c r="K366" s="36" t="s">
        <v>4984</v>
      </c>
      <c r="L366" s="41" t="s">
        <v>50</v>
      </c>
      <c r="M366" s="41"/>
      <c r="N366" s="41"/>
      <c r="O366" s="41"/>
      <c r="P366" s="148" t="s">
        <v>4985</v>
      </c>
      <c r="Q366" s="155"/>
    </row>
    <row r="367" s="10" customFormat="1" ht="24" spans="1:17">
      <c r="A367" s="149"/>
      <c r="B367" s="149"/>
      <c r="C367" s="400" t="s">
        <v>4986</v>
      </c>
      <c r="D367" s="150" t="s">
        <v>4987</v>
      </c>
      <c r="E367" s="151"/>
      <c r="F367" s="152"/>
      <c r="G367" s="152"/>
      <c r="H367" s="153"/>
      <c r="I367" s="153" t="s">
        <v>49</v>
      </c>
      <c r="J367" s="153">
        <v>214</v>
      </c>
      <c r="K367" s="50"/>
      <c r="L367" s="143"/>
      <c r="M367" s="143"/>
      <c r="N367" s="151"/>
      <c r="O367" s="151"/>
      <c r="P367" s="154"/>
      <c r="Q367" s="151"/>
    </row>
    <row r="368" s="10" customFormat="1" ht="14.25" spans="1:17">
      <c r="A368" s="149"/>
      <c r="B368" s="149"/>
      <c r="C368" s="400" t="s">
        <v>4988</v>
      </c>
      <c r="D368" s="150" t="s">
        <v>4989</v>
      </c>
      <c r="E368" s="151"/>
      <c r="F368" s="152"/>
      <c r="G368" s="152"/>
      <c r="H368" s="153"/>
      <c r="I368" s="153" t="s">
        <v>49</v>
      </c>
      <c r="J368" s="153">
        <v>212</v>
      </c>
      <c r="K368" s="50"/>
      <c r="L368" s="143"/>
      <c r="M368" s="143"/>
      <c r="N368" s="151"/>
      <c r="O368" s="151"/>
      <c r="P368" s="154"/>
      <c r="Q368" s="151"/>
    </row>
    <row r="369" s="10" customFormat="1" ht="14.25" spans="1:17">
      <c r="A369" s="149"/>
      <c r="B369" s="149"/>
      <c r="C369" s="400" t="s">
        <v>4990</v>
      </c>
      <c r="D369" s="150" t="s">
        <v>4991</v>
      </c>
      <c r="E369" s="151"/>
      <c r="F369" s="152"/>
      <c r="G369" s="152"/>
      <c r="H369" s="153"/>
      <c r="I369" s="153" t="s">
        <v>49</v>
      </c>
      <c r="J369" s="153">
        <v>210</v>
      </c>
      <c r="K369" s="50"/>
      <c r="L369" s="143"/>
      <c r="M369" s="143"/>
      <c r="N369" s="151"/>
      <c r="O369" s="151"/>
      <c r="P369" s="154"/>
      <c r="Q369" s="151"/>
    </row>
    <row r="370" s="9" customFormat="1" ht="60" spans="1:17">
      <c r="A370" s="144">
        <v>3</v>
      </c>
      <c r="B370" s="144" t="s">
        <v>51</v>
      </c>
      <c r="C370" s="63" t="s">
        <v>4992</v>
      </c>
      <c r="D370" s="36" t="s">
        <v>4993</v>
      </c>
      <c r="E370" s="145" t="s">
        <v>4994</v>
      </c>
      <c r="F370" s="145" t="s">
        <v>4995</v>
      </c>
      <c r="G370" s="146"/>
      <c r="H370" s="40"/>
      <c r="I370" s="147" t="s">
        <v>49</v>
      </c>
      <c r="J370" s="147">
        <v>340</v>
      </c>
      <c r="K370" s="36" t="s">
        <v>4984</v>
      </c>
      <c r="L370" s="41" t="s">
        <v>50</v>
      </c>
      <c r="M370" s="41"/>
      <c r="N370" s="41"/>
      <c r="O370" s="41"/>
      <c r="P370" s="148" t="s">
        <v>4996</v>
      </c>
      <c r="Q370" s="155"/>
    </row>
    <row r="371" s="10" customFormat="1" ht="24" spans="1:17">
      <c r="A371" s="149"/>
      <c r="B371" s="149"/>
      <c r="C371" s="400" t="s">
        <v>4997</v>
      </c>
      <c r="D371" s="50" t="s">
        <v>4998</v>
      </c>
      <c r="E371" s="151"/>
      <c r="F371" s="152"/>
      <c r="G371" s="152"/>
      <c r="H371" s="156"/>
      <c r="I371" s="153" t="s">
        <v>49</v>
      </c>
      <c r="J371" s="153">
        <v>338</v>
      </c>
      <c r="K371" s="50"/>
      <c r="L371" s="143"/>
      <c r="M371" s="143"/>
      <c r="N371" s="151"/>
      <c r="O371" s="151"/>
      <c r="P371" s="154"/>
      <c r="Q371" s="151"/>
    </row>
    <row r="372" s="10" customFormat="1" ht="14.25" spans="1:17">
      <c r="A372" s="149"/>
      <c r="B372" s="149"/>
      <c r="C372" s="400" t="s">
        <v>4999</v>
      </c>
      <c r="D372" s="50" t="s">
        <v>5000</v>
      </c>
      <c r="E372" s="151"/>
      <c r="F372" s="152"/>
      <c r="G372" s="152"/>
      <c r="H372" s="156"/>
      <c r="I372" s="153" t="s">
        <v>49</v>
      </c>
      <c r="J372" s="153">
        <v>336</v>
      </c>
      <c r="K372" s="50"/>
      <c r="L372" s="143"/>
      <c r="M372" s="143"/>
      <c r="N372" s="151"/>
      <c r="O372" s="151"/>
      <c r="P372" s="154"/>
      <c r="Q372" s="151"/>
    </row>
    <row r="373" s="10" customFormat="1" ht="14.25" spans="1:17">
      <c r="A373" s="149"/>
      <c r="B373" s="149"/>
      <c r="C373" s="400" t="s">
        <v>5001</v>
      </c>
      <c r="D373" s="50" t="s">
        <v>5002</v>
      </c>
      <c r="E373" s="151"/>
      <c r="F373" s="152"/>
      <c r="G373" s="152"/>
      <c r="H373" s="156"/>
      <c r="I373" s="153" t="s">
        <v>49</v>
      </c>
      <c r="J373" s="153">
        <v>334</v>
      </c>
      <c r="K373" s="50"/>
      <c r="L373" s="143"/>
      <c r="M373" s="143"/>
      <c r="N373" s="151"/>
      <c r="O373" s="151"/>
      <c r="P373" s="154"/>
      <c r="Q373" s="151"/>
    </row>
    <row r="374" s="9" customFormat="1" ht="48" spans="1:17">
      <c r="A374" s="144">
        <v>4</v>
      </c>
      <c r="B374" s="144" t="s">
        <v>51</v>
      </c>
      <c r="C374" s="63" t="s">
        <v>5003</v>
      </c>
      <c r="D374" s="143" t="s">
        <v>5004</v>
      </c>
      <c r="E374" s="145" t="s">
        <v>5005</v>
      </c>
      <c r="F374" s="145" t="s">
        <v>5006</v>
      </c>
      <c r="G374" s="157"/>
      <c r="H374" s="143"/>
      <c r="I374" s="147" t="s">
        <v>49</v>
      </c>
      <c r="J374" s="147">
        <v>324</v>
      </c>
      <c r="K374" s="143"/>
      <c r="L374" s="41" t="s">
        <v>50</v>
      </c>
      <c r="M374" s="41"/>
      <c r="N374" s="41"/>
      <c r="O374" s="41"/>
      <c r="P374" s="148" t="s">
        <v>5007</v>
      </c>
      <c r="Q374" s="155"/>
    </row>
    <row r="375" s="9" customFormat="1" ht="77" customHeight="1" spans="1:17">
      <c r="A375" s="144">
        <v>5</v>
      </c>
      <c r="B375" s="144" t="s">
        <v>51</v>
      </c>
      <c r="C375" s="63" t="s">
        <v>5008</v>
      </c>
      <c r="D375" s="143" t="s">
        <v>5009</v>
      </c>
      <c r="E375" s="147" t="s">
        <v>5010</v>
      </c>
      <c r="F375" s="143" t="s">
        <v>5011</v>
      </c>
      <c r="G375" s="147"/>
      <c r="H375" s="147"/>
      <c r="I375" s="147" t="s">
        <v>49</v>
      </c>
      <c r="J375" s="147">
        <v>370</v>
      </c>
      <c r="K375" s="143" t="s">
        <v>4984</v>
      </c>
      <c r="L375" s="41" t="s">
        <v>50</v>
      </c>
      <c r="M375" s="41"/>
      <c r="N375" s="41"/>
      <c r="O375" s="41"/>
      <c r="P375" s="148" t="s">
        <v>5012</v>
      </c>
      <c r="Q375" s="155"/>
    </row>
    <row r="376" s="10" customFormat="1" ht="24" spans="1:17">
      <c r="A376" s="149"/>
      <c r="B376" s="149"/>
      <c r="C376" s="400" t="s">
        <v>5013</v>
      </c>
      <c r="D376" s="150" t="s">
        <v>5014</v>
      </c>
      <c r="E376" s="151"/>
      <c r="F376" s="153"/>
      <c r="G376" s="153"/>
      <c r="H376" s="153"/>
      <c r="I376" s="153" t="s">
        <v>49</v>
      </c>
      <c r="J376" s="153">
        <v>368</v>
      </c>
      <c r="K376" s="150"/>
      <c r="L376" s="143"/>
      <c r="M376" s="143"/>
      <c r="N376" s="151"/>
      <c r="O376" s="151"/>
      <c r="P376" s="154"/>
      <c r="Q376" s="151"/>
    </row>
    <row r="377" s="10" customFormat="1" ht="14.25" spans="1:17">
      <c r="A377" s="149"/>
      <c r="B377" s="149"/>
      <c r="C377" s="400" t="s">
        <v>5015</v>
      </c>
      <c r="D377" s="150" t="s">
        <v>5016</v>
      </c>
      <c r="E377" s="151"/>
      <c r="F377" s="153"/>
      <c r="G377" s="153"/>
      <c r="H377" s="153"/>
      <c r="I377" s="153" t="s">
        <v>49</v>
      </c>
      <c r="J377" s="153">
        <v>366</v>
      </c>
      <c r="K377" s="150"/>
      <c r="L377" s="143"/>
      <c r="M377" s="143"/>
      <c r="N377" s="151"/>
      <c r="O377" s="151"/>
      <c r="P377" s="154"/>
      <c r="Q377" s="151"/>
    </row>
    <row r="378" s="10" customFormat="1" ht="14.25" spans="1:17">
      <c r="A378" s="149"/>
      <c r="B378" s="149"/>
      <c r="C378" s="400" t="s">
        <v>5017</v>
      </c>
      <c r="D378" s="150" t="s">
        <v>5018</v>
      </c>
      <c r="E378" s="151"/>
      <c r="F378" s="153"/>
      <c r="G378" s="153"/>
      <c r="H378" s="153"/>
      <c r="I378" s="153" t="s">
        <v>49</v>
      </c>
      <c r="J378" s="153">
        <v>364</v>
      </c>
      <c r="K378" s="150"/>
      <c r="L378" s="143"/>
      <c r="M378" s="143"/>
      <c r="N378" s="151"/>
      <c r="O378" s="151"/>
      <c r="P378" s="154"/>
      <c r="Q378" s="151"/>
    </row>
    <row r="379" s="9" customFormat="1" ht="48" spans="1:17">
      <c r="A379" s="144">
        <v>6</v>
      </c>
      <c r="B379" s="144" t="s">
        <v>51</v>
      </c>
      <c r="C379" s="63" t="s">
        <v>5019</v>
      </c>
      <c r="D379" s="143" t="s">
        <v>5020</v>
      </c>
      <c r="E379" s="145" t="s">
        <v>5021</v>
      </c>
      <c r="F379" s="145" t="s">
        <v>5022</v>
      </c>
      <c r="G379" s="143" t="s">
        <v>5023</v>
      </c>
      <c r="H379" s="143"/>
      <c r="I379" s="147" t="s">
        <v>49</v>
      </c>
      <c r="J379" s="147">
        <v>815</v>
      </c>
      <c r="K379" s="143"/>
      <c r="L379" s="41" t="s">
        <v>34</v>
      </c>
      <c r="M379" s="41">
        <v>0.2</v>
      </c>
      <c r="N379" s="41">
        <v>0.25</v>
      </c>
      <c r="O379" s="41"/>
      <c r="P379" s="148" t="s">
        <v>5024</v>
      </c>
      <c r="Q379" s="155"/>
    </row>
    <row r="380" s="10" customFormat="1" ht="45" customHeight="1" spans="1:17">
      <c r="A380" s="149"/>
      <c r="B380" s="149"/>
      <c r="C380" s="401" t="s">
        <v>5025</v>
      </c>
      <c r="D380" s="150" t="s">
        <v>5026</v>
      </c>
      <c r="E380" s="151"/>
      <c r="F380" s="152"/>
      <c r="G380" s="152"/>
      <c r="H380" s="150"/>
      <c r="I380" s="153" t="s">
        <v>49</v>
      </c>
      <c r="J380" s="153">
        <v>245</v>
      </c>
      <c r="K380" s="150"/>
      <c r="L380" s="143"/>
      <c r="M380" s="143"/>
      <c r="N380" s="151"/>
      <c r="O380" s="151"/>
      <c r="P380" s="154"/>
      <c r="Q380" s="151"/>
    </row>
    <row r="381" s="9" customFormat="1" ht="60" spans="1:17">
      <c r="A381" s="144">
        <v>7</v>
      </c>
      <c r="B381" s="144" t="s">
        <v>51</v>
      </c>
      <c r="C381" s="63" t="s">
        <v>5027</v>
      </c>
      <c r="D381" s="143" t="s">
        <v>5028</v>
      </c>
      <c r="E381" s="145" t="s">
        <v>5029</v>
      </c>
      <c r="F381" s="145" t="s">
        <v>5030</v>
      </c>
      <c r="G381" s="157"/>
      <c r="H381" s="143"/>
      <c r="I381" s="147" t="s">
        <v>49</v>
      </c>
      <c r="J381" s="147">
        <v>815</v>
      </c>
      <c r="K381" s="143"/>
      <c r="L381" s="41" t="s">
        <v>50</v>
      </c>
      <c r="M381" s="41"/>
      <c r="N381" s="41"/>
      <c r="O381" s="41"/>
      <c r="P381" s="148" t="s">
        <v>5031</v>
      </c>
      <c r="Q381" s="155"/>
    </row>
    <row r="382" s="9" customFormat="1" ht="72" spans="1:17">
      <c r="A382" s="144">
        <v>8</v>
      </c>
      <c r="B382" s="144" t="s">
        <v>51</v>
      </c>
      <c r="C382" s="402" t="s">
        <v>5032</v>
      </c>
      <c r="D382" s="143" t="s">
        <v>5033</v>
      </c>
      <c r="E382" s="145" t="s">
        <v>5034</v>
      </c>
      <c r="F382" s="145" t="s">
        <v>5035</v>
      </c>
      <c r="G382" s="147" t="s">
        <v>5036</v>
      </c>
      <c r="H382" s="159"/>
      <c r="I382" s="147" t="s">
        <v>60</v>
      </c>
      <c r="J382" s="160">
        <v>81.9</v>
      </c>
      <c r="K382" s="161"/>
      <c r="L382" s="41" t="s">
        <v>50</v>
      </c>
      <c r="M382" s="41"/>
      <c r="N382" s="41"/>
      <c r="O382" s="41"/>
      <c r="P382" s="148" t="s">
        <v>5037</v>
      </c>
      <c r="Q382" s="155"/>
    </row>
    <row r="383" s="10" customFormat="1" ht="61" customHeight="1" spans="1:17">
      <c r="A383" s="149"/>
      <c r="B383" s="149"/>
      <c r="C383" s="400" t="s">
        <v>5038</v>
      </c>
      <c r="D383" s="150" t="s">
        <v>5039</v>
      </c>
      <c r="E383" s="151"/>
      <c r="F383" s="152"/>
      <c r="G383" s="152"/>
      <c r="H383" s="153"/>
      <c r="I383" s="153" t="s">
        <v>60</v>
      </c>
      <c r="J383" s="162">
        <v>24.6</v>
      </c>
      <c r="K383" s="163"/>
      <c r="L383" s="143"/>
      <c r="M383" s="143"/>
      <c r="N383" s="151"/>
      <c r="O383" s="151"/>
      <c r="P383" s="154"/>
      <c r="Q383" s="151"/>
    </row>
    <row r="384" s="9" customFormat="1" ht="48" spans="1:17">
      <c r="A384" s="144">
        <v>9</v>
      </c>
      <c r="B384" s="144" t="s">
        <v>51</v>
      </c>
      <c r="C384" s="63" t="s">
        <v>5040</v>
      </c>
      <c r="D384" s="143" t="s">
        <v>5041</v>
      </c>
      <c r="E384" s="145" t="s">
        <v>5042</v>
      </c>
      <c r="F384" s="145" t="s">
        <v>5043</v>
      </c>
      <c r="G384" s="143"/>
      <c r="H384" s="143"/>
      <c r="I384" s="147" t="s">
        <v>49</v>
      </c>
      <c r="J384" s="160">
        <v>15.3</v>
      </c>
      <c r="K384" s="143"/>
      <c r="L384" s="41" t="s">
        <v>50</v>
      </c>
      <c r="M384" s="41"/>
      <c r="N384" s="41"/>
      <c r="O384" s="41"/>
      <c r="P384" s="148" t="s">
        <v>5044</v>
      </c>
      <c r="Q384" s="155"/>
    </row>
    <row r="385" s="9" customFormat="1" ht="48" spans="1:17">
      <c r="A385" s="144">
        <v>10</v>
      </c>
      <c r="B385" s="144" t="s">
        <v>51</v>
      </c>
      <c r="C385" s="63" t="s">
        <v>5045</v>
      </c>
      <c r="D385" s="143" t="s">
        <v>5046</v>
      </c>
      <c r="E385" s="145" t="s">
        <v>5047</v>
      </c>
      <c r="F385" s="145" t="s">
        <v>5048</v>
      </c>
      <c r="G385" s="143"/>
      <c r="H385" s="143"/>
      <c r="I385" s="147" t="s">
        <v>60</v>
      </c>
      <c r="J385" s="160">
        <v>4.5</v>
      </c>
      <c r="K385" s="143"/>
      <c r="L385" s="41" t="s">
        <v>50</v>
      </c>
      <c r="M385" s="41"/>
      <c r="N385" s="41"/>
      <c r="O385" s="41"/>
      <c r="P385" s="148" t="s">
        <v>5049</v>
      </c>
      <c r="Q385" s="155"/>
    </row>
    <row r="386" s="9" customFormat="1" ht="48" spans="1:17">
      <c r="A386" s="144">
        <v>11</v>
      </c>
      <c r="B386" s="144" t="s">
        <v>51</v>
      </c>
      <c r="C386" s="402" t="s">
        <v>5050</v>
      </c>
      <c r="D386" s="143" t="s">
        <v>5051</v>
      </c>
      <c r="E386" s="145" t="s">
        <v>5052</v>
      </c>
      <c r="F386" s="145" t="s">
        <v>5053</v>
      </c>
      <c r="G386" s="143"/>
      <c r="H386" s="143"/>
      <c r="I386" s="147" t="s">
        <v>60</v>
      </c>
      <c r="J386" s="164">
        <v>51.8</v>
      </c>
      <c r="K386" s="143" t="s">
        <v>5054</v>
      </c>
      <c r="L386" s="41" t="s">
        <v>50</v>
      </c>
      <c r="M386" s="41"/>
      <c r="N386" s="41"/>
      <c r="O386" s="41"/>
      <c r="P386" s="148" t="s">
        <v>5055</v>
      </c>
      <c r="Q386" s="155"/>
    </row>
    <row r="387" s="9" customFormat="1" ht="36" spans="1:17">
      <c r="A387" s="144">
        <v>12</v>
      </c>
      <c r="B387" s="144" t="s">
        <v>51</v>
      </c>
      <c r="C387" s="402" t="s">
        <v>5056</v>
      </c>
      <c r="D387" s="143" t="s">
        <v>5057</v>
      </c>
      <c r="E387" s="145" t="s">
        <v>5058</v>
      </c>
      <c r="F387" s="145" t="s">
        <v>5059</v>
      </c>
      <c r="G387" s="143"/>
      <c r="H387" s="143"/>
      <c r="I387" s="147" t="s">
        <v>5060</v>
      </c>
      <c r="J387" s="147">
        <v>211</v>
      </c>
      <c r="K387" s="143" t="s">
        <v>5061</v>
      </c>
      <c r="L387" s="41" t="s">
        <v>50</v>
      </c>
      <c r="M387" s="41"/>
      <c r="N387" s="41"/>
      <c r="O387" s="41"/>
      <c r="P387" s="148" t="s">
        <v>5062</v>
      </c>
      <c r="Q387" s="155"/>
    </row>
    <row r="388" s="9" customFormat="1" ht="48" spans="1:17">
      <c r="A388" s="144">
        <v>13</v>
      </c>
      <c r="B388" s="144" t="s">
        <v>51</v>
      </c>
      <c r="C388" s="63" t="s">
        <v>5063</v>
      </c>
      <c r="D388" s="143" t="s">
        <v>5064</v>
      </c>
      <c r="E388" s="145" t="s">
        <v>5065</v>
      </c>
      <c r="F388" s="145" t="s">
        <v>5066</v>
      </c>
      <c r="G388" s="143"/>
      <c r="H388" s="143"/>
      <c r="I388" s="147" t="s">
        <v>49</v>
      </c>
      <c r="J388" s="160">
        <v>45.9</v>
      </c>
      <c r="K388" s="143"/>
      <c r="L388" s="41" t="s">
        <v>50</v>
      </c>
      <c r="M388" s="41"/>
      <c r="N388" s="41"/>
      <c r="O388" s="43" t="s">
        <v>5067</v>
      </c>
      <c r="P388" s="165"/>
      <c r="Q388" s="155"/>
    </row>
    <row r="389" s="9" customFormat="1" ht="36" spans="1:17">
      <c r="A389" s="144">
        <v>14</v>
      </c>
      <c r="B389" s="144" t="s">
        <v>51</v>
      </c>
      <c r="C389" s="63" t="s">
        <v>5068</v>
      </c>
      <c r="D389" s="143" t="s">
        <v>5069</v>
      </c>
      <c r="E389" s="145" t="s">
        <v>5070</v>
      </c>
      <c r="F389" s="145" t="s">
        <v>5071</v>
      </c>
      <c r="G389" s="157"/>
      <c r="H389" s="143"/>
      <c r="I389" s="147" t="s">
        <v>49</v>
      </c>
      <c r="J389" s="160">
        <v>45.9</v>
      </c>
      <c r="K389" s="143"/>
      <c r="L389" s="41" t="s">
        <v>50</v>
      </c>
      <c r="M389" s="41"/>
      <c r="N389" s="41"/>
      <c r="O389" s="41"/>
      <c r="P389" s="148" t="s">
        <v>5072</v>
      </c>
      <c r="Q389" s="155"/>
    </row>
    <row r="390" s="9" customFormat="1" ht="48" spans="1:17">
      <c r="A390" s="144">
        <v>15</v>
      </c>
      <c r="B390" s="144" t="s">
        <v>51</v>
      </c>
      <c r="C390" s="63" t="s">
        <v>5073</v>
      </c>
      <c r="D390" s="143" t="s">
        <v>5074</v>
      </c>
      <c r="E390" s="145" t="s">
        <v>5075</v>
      </c>
      <c r="F390" s="145" t="s">
        <v>5076</v>
      </c>
      <c r="G390" s="157"/>
      <c r="H390" s="143"/>
      <c r="I390" s="147" t="s">
        <v>49</v>
      </c>
      <c r="J390" s="160">
        <v>76.5</v>
      </c>
      <c r="K390" s="143"/>
      <c r="L390" s="41" t="s">
        <v>50</v>
      </c>
      <c r="M390" s="41"/>
      <c r="N390" s="41"/>
      <c r="O390" s="41"/>
      <c r="P390" s="148" t="s">
        <v>5077</v>
      </c>
      <c r="Q390" s="155"/>
    </row>
    <row r="391" s="9" customFormat="1" ht="48" spans="1:17">
      <c r="A391" s="144">
        <v>16</v>
      </c>
      <c r="B391" s="144" t="s">
        <v>2033</v>
      </c>
      <c r="C391" s="402" t="s">
        <v>5078</v>
      </c>
      <c r="D391" s="143" t="s">
        <v>5079</v>
      </c>
      <c r="E391" s="145" t="s">
        <v>5080</v>
      </c>
      <c r="F391" s="145" t="s">
        <v>5081</v>
      </c>
      <c r="G391" s="143" t="s">
        <v>4894</v>
      </c>
      <c r="H391" s="147"/>
      <c r="I391" s="147" t="s">
        <v>49</v>
      </c>
      <c r="J391" s="147">
        <v>1000</v>
      </c>
      <c r="K391" s="166"/>
      <c r="L391" s="41" t="s">
        <v>50</v>
      </c>
      <c r="M391" s="41"/>
      <c r="N391" s="41"/>
      <c r="O391" s="41"/>
      <c r="P391" s="148" t="s">
        <v>5082</v>
      </c>
      <c r="Q391" s="155"/>
    </row>
    <row r="392" s="10" customFormat="1" ht="39" customHeight="1" spans="1:17">
      <c r="A392" s="149"/>
      <c r="B392" s="149"/>
      <c r="C392" s="400" t="s">
        <v>5083</v>
      </c>
      <c r="D392" s="150" t="s">
        <v>5084</v>
      </c>
      <c r="E392" s="151"/>
      <c r="F392" s="152"/>
      <c r="G392" s="152"/>
      <c r="H392" s="150"/>
      <c r="I392" s="44" t="s">
        <v>49</v>
      </c>
      <c r="J392" s="153">
        <v>300</v>
      </c>
      <c r="K392" s="167"/>
      <c r="L392" s="143"/>
      <c r="M392" s="143"/>
      <c r="N392" s="151"/>
      <c r="O392" s="151"/>
      <c r="P392" s="154"/>
      <c r="Q392" s="151"/>
    </row>
    <row r="393" s="9" customFormat="1" ht="48" spans="1:17">
      <c r="A393" s="144">
        <v>17</v>
      </c>
      <c r="B393" s="144" t="s">
        <v>2033</v>
      </c>
      <c r="C393" s="63" t="s">
        <v>5085</v>
      </c>
      <c r="D393" s="143" t="s">
        <v>5086</v>
      </c>
      <c r="E393" s="145" t="s">
        <v>5087</v>
      </c>
      <c r="F393" s="145" t="s">
        <v>5088</v>
      </c>
      <c r="G393" s="143" t="s">
        <v>4894</v>
      </c>
      <c r="H393" s="147"/>
      <c r="I393" s="147" t="s">
        <v>49</v>
      </c>
      <c r="J393" s="147">
        <v>240</v>
      </c>
      <c r="K393" s="143" t="s">
        <v>5089</v>
      </c>
      <c r="L393" s="41" t="s">
        <v>50</v>
      </c>
      <c r="M393" s="41"/>
      <c r="N393" s="41"/>
      <c r="O393" s="41"/>
      <c r="P393" s="165"/>
      <c r="Q393" s="155"/>
    </row>
    <row r="394" s="10" customFormat="1" ht="34" customHeight="1" spans="1:17">
      <c r="A394" s="149"/>
      <c r="B394" s="149"/>
      <c r="C394" s="400" t="s">
        <v>5090</v>
      </c>
      <c r="D394" s="150" t="s">
        <v>5091</v>
      </c>
      <c r="E394" s="152"/>
      <c r="F394" s="152"/>
      <c r="G394" s="150"/>
      <c r="H394" s="153"/>
      <c r="I394" s="44" t="s">
        <v>49</v>
      </c>
      <c r="J394" s="153">
        <v>72</v>
      </c>
      <c r="K394" s="150"/>
      <c r="L394" s="143"/>
      <c r="M394" s="143"/>
      <c r="N394" s="151"/>
      <c r="O394" s="151"/>
      <c r="P394" s="154"/>
      <c r="Q394" s="151"/>
    </row>
    <row r="395" s="9" customFormat="1" ht="36" spans="1:17">
      <c r="A395" s="144">
        <v>18</v>
      </c>
      <c r="B395" s="144" t="s">
        <v>51</v>
      </c>
      <c r="C395" s="63" t="s">
        <v>5092</v>
      </c>
      <c r="D395" s="143" t="s">
        <v>5093</v>
      </c>
      <c r="E395" s="145" t="s">
        <v>5094</v>
      </c>
      <c r="F395" s="145" t="s">
        <v>5095</v>
      </c>
      <c r="G395" s="143"/>
      <c r="H395" s="147"/>
      <c r="I395" s="147" t="s">
        <v>49</v>
      </c>
      <c r="J395" s="147">
        <v>200</v>
      </c>
      <c r="K395" s="143" t="s">
        <v>5096</v>
      </c>
      <c r="L395" s="41" t="s">
        <v>50</v>
      </c>
      <c r="M395" s="41"/>
      <c r="N395" s="41"/>
      <c r="O395" s="41"/>
      <c r="P395" s="165"/>
      <c r="Q395" s="155"/>
    </row>
    <row r="396" s="9" customFormat="1" ht="48" spans="1:17">
      <c r="A396" s="144">
        <v>19</v>
      </c>
      <c r="B396" s="144" t="s">
        <v>2033</v>
      </c>
      <c r="C396" s="63" t="s">
        <v>5097</v>
      </c>
      <c r="D396" s="143" t="s">
        <v>5098</v>
      </c>
      <c r="E396" s="145" t="s">
        <v>5099</v>
      </c>
      <c r="F396" s="145" t="s">
        <v>5100</v>
      </c>
      <c r="G396" s="143" t="s">
        <v>4894</v>
      </c>
      <c r="H396" s="147"/>
      <c r="I396" s="147" t="s">
        <v>49</v>
      </c>
      <c r="J396" s="147">
        <v>534</v>
      </c>
      <c r="K396" s="143" t="s">
        <v>5101</v>
      </c>
      <c r="L396" s="41" t="s">
        <v>50</v>
      </c>
      <c r="M396" s="41"/>
      <c r="N396" s="41"/>
      <c r="O396" s="41"/>
      <c r="P396" s="165"/>
      <c r="Q396" s="155"/>
    </row>
    <row r="397" s="10" customFormat="1" ht="63" customHeight="1" spans="1:17">
      <c r="A397" s="149"/>
      <c r="B397" s="149"/>
      <c r="C397" s="400" t="s">
        <v>5102</v>
      </c>
      <c r="D397" s="150" t="s">
        <v>5103</v>
      </c>
      <c r="E397" s="152"/>
      <c r="F397" s="152"/>
      <c r="G397" s="150"/>
      <c r="H397" s="153"/>
      <c r="I397" s="44" t="s">
        <v>49</v>
      </c>
      <c r="J397" s="153">
        <v>160</v>
      </c>
      <c r="K397" s="150"/>
      <c r="L397" s="143"/>
      <c r="M397" s="143"/>
      <c r="N397" s="151"/>
      <c r="O397" s="151"/>
      <c r="P397" s="154"/>
      <c r="Q397" s="151"/>
    </row>
    <row r="398" s="9" customFormat="1" ht="36" spans="1:17">
      <c r="A398" s="144">
        <v>20</v>
      </c>
      <c r="B398" s="144" t="s">
        <v>51</v>
      </c>
      <c r="C398" s="63" t="s">
        <v>5104</v>
      </c>
      <c r="D398" s="143" t="s">
        <v>5105</v>
      </c>
      <c r="E398" s="145" t="s">
        <v>5106</v>
      </c>
      <c r="F398" s="145" t="s">
        <v>5107</v>
      </c>
      <c r="G398" s="143"/>
      <c r="H398" s="147"/>
      <c r="I398" s="147" t="s">
        <v>49</v>
      </c>
      <c r="J398" s="34">
        <v>94.5</v>
      </c>
      <c r="K398" s="143" t="s">
        <v>5108</v>
      </c>
      <c r="L398" s="41" t="s">
        <v>50</v>
      </c>
      <c r="M398" s="41"/>
      <c r="N398" s="41"/>
      <c r="O398" s="41"/>
      <c r="P398" s="148" t="s">
        <v>5109</v>
      </c>
      <c r="Q398" s="155"/>
    </row>
    <row r="399" s="9" customFormat="1" ht="48" spans="1:17">
      <c r="A399" s="144">
        <v>21</v>
      </c>
      <c r="B399" s="144" t="s">
        <v>51</v>
      </c>
      <c r="C399" s="63" t="s">
        <v>5110</v>
      </c>
      <c r="D399" s="143" t="s">
        <v>5111</v>
      </c>
      <c r="E399" s="145" t="s">
        <v>5112</v>
      </c>
      <c r="F399" s="145" t="s">
        <v>5113</v>
      </c>
      <c r="G399" s="157"/>
      <c r="H399" s="147"/>
      <c r="I399" s="147" t="s">
        <v>49</v>
      </c>
      <c r="J399" s="147">
        <v>160</v>
      </c>
      <c r="K399" s="143" t="s">
        <v>5114</v>
      </c>
      <c r="L399" s="41" t="s">
        <v>50</v>
      </c>
      <c r="M399" s="41"/>
      <c r="N399" s="41"/>
      <c r="O399" s="41"/>
      <c r="P399" s="148" t="s">
        <v>5115</v>
      </c>
      <c r="Q399" s="155"/>
    </row>
    <row r="400" s="11" customFormat="1" ht="186" customHeight="1" spans="1:17">
      <c r="A400" s="79"/>
      <c r="B400" s="79"/>
      <c r="C400" s="76"/>
      <c r="D400" s="76" t="s">
        <v>5116</v>
      </c>
      <c r="E400" s="76" t="s">
        <v>5117</v>
      </c>
      <c r="F400" s="76"/>
      <c r="G400" s="76"/>
      <c r="H400" s="76"/>
      <c r="I400" s="76"/>
      <c r="J400" s="76"/>
      <c r="K400" s="76"/>
      <c r="L400" s="76"/>
      <c r="M400" s="76"/>
      <c r="N400" s="76"/>
      <c r="O400" s="76"/>
      <c r="P400" s="76"/>
      <c r="Q400" s="76"/>
    </row>
    <row r="401" s="12" customFormat="1" ht="12" spans="1:17">
      <c r="A401" s="34"/>
      <c r="B401" s="34"/>
      <c r="C401" s="36" t="s">
        <v>5118</v>
      </c>
      <c r="D401" s="36" t="s">
        <v>5119</v>
      </c>
      <c r="E401" s="36"/>
      <c r="F401" s="36"/>
      <c r="G401" s="34"/>
      <c r="H401" s="34"/>
      <c r="I401" s="34"/>
      <c r="J401" s="34"/>
      <c r="K401" s="41"/>
      <c r="L401" s="41"/>
      <c r="M401" s="79"/>
      <c r="N401" s="79"/>
      <c r="O401" s="80"/>
      <c r="P401" s="168"/>
      <c r="Q401" s="169"/>
    </row>
    <row r="402" s="13" customFormat="1" ht="96" spans="1:17">
      <c r="A402" s="34">
        <v>1</v>
      </c>
      <c r="B402" s="34" t="s">
        <v>21</v>
      </c>
      <c r="C402" s="36" t="s">
        <v>5120</v>
      </c>
      <c r="D402" s="36" t="s">
        <v>5121</v>
      </c>
      <c r="E402" s="89" t="s">
        <v>5122</v>
      </c>
      <c r="F402" s="89" t="s">
        <v>5123</v>
      </c>
      <c r="G402" s="36"/>
      <c r="H402" s="34" t="s">
        <v>5124</v>
      </c>
      <c r="I402" s="34" t="s">
        <v>49</v>
      </c>
      <c r="J402" s="34">
        <v>27.8</v>
      </c>
      <c r="K402" s="34" t="s">
        <v>5125</v>
      </c>
      <c r="L402" s="41" t="s">
        <v>34</v>
      </c>
      <c r="M402" s="41">
        <v>0.2</v>
      </c>
      <c r="N402" s="41">
        <v>0.25</v>
      </c>
      <c r="O402" s="76" t="s">
        <v>5126</v>
      </c>
      <c r="P402" s="170" t="s">
        <v>5127</v>
      </c>
      <c r="Q402" s="109"/>
    </row>
    <row r="403" s="14" customFormat="1" ht="72" spans="1:17">
      <c r="A403" s="34">
        <v>2</v>
      </c>
      <c r="B403" s="34" t="s">
        <v>21</v>
      </c>
      <c r="C403" s="36" t="s">
        <v>5128</v>
      </c>
      <c r="D403" s="36" t="s">
        <v>5129</v>
      </c>
      <c r="E403" s="89" t="s">
        <v>5130</v>
      </c>
      <c r="F403" s="89" t="s">
        <v>5123</v>
      </c>
      <c r="G403" s="36"/>
      <c r="H403" s="34" t="s">
        <v>5124</v>
      </c>
      <c r="I403" s="34" t="s">
        <v>49</v>
      </c>
      <c r="J403" s="34">
        <v>27.8</v>
      </c>
      <c r="K403" s="34" t="s">
        <v>5125</v>
      </c>
      <c r="L403" s="41" t="s">
        <v>50</v>
      </c>
      <c r="M403" s="41"/>
      <c r="N403" s="41"/>
      <c r="O403" s="76" t="s">
        <v>5131</v>
      </c>
      <c r="P403" s="170" t="s">
        <v>5132</v>
      </c>
      <c r="Q403" s="171"/>
    </row>
    <row r="404" s="13" customFormat="1" ht="132" spans="1:17">
      <c r="A404" s="34">
        <v>3</v>
      </c>
      <c r="B404" s="34" t="s">
        <v>21</v>
      </c>
      <c r="C404" s="36" t="s">
        <v>5133</v>
      </c>
      <c r="D404" s="36" t="s">
        <v>5134</v>
      </c>
      <c r="E404" s="89" t="s">
        <v>5135</v>
      </c>
      <c r="F404" s="89" t="s">
        <v>5123</v>
      </c>
      <c r="G404" s="34"/>
      <c r="H404" s="34" t="s">
        <v>5124</v>
      </c>
      <c r="I404" s="34" t="s">
        <v>49</v>
      </c>
      <c r="J404" s="34">
        <v>27.8</v>
      </c>
      <c r="K404" s="34" t="s">
        <v>5125</v>
      </c>
      <c r="L404" s="43" t="s">
        <v>50</v>
      </c>
      <c r="M404" s="43"/>
      <c r="N404" s="43"/>
      <c r="O404" s="76" t="s">
        <v>5136</v>
      </c>
      <c r="P404" s="170" t="s">
        <v>5137</v>
      </c>
      <c r="Q404" s="109"/>
    </row>
    <row r="405" s="14" customFormat="1" ht="192" spans="1:17">
      <c r="A405" s="34">
        <v>4</v>
      </c>
      <c r="B405" s="34" t="s">
        <v>21</v>
      </c>
      <c r="C405" s="36" t="s">
        <v>5138</v>
      </c>
      <c r="D405" s="36" t="s">
        <v>5139</v>
      </c>
      <c r="E405" s="89" t="s">
        <v>5140</v>
      </c>
      <c r="F405" s="89" t="s">
        <v>5141</v>
      </c>
      <c r="G405" s="34"/>
      <c r="H405" s="34" t="s">
        <v>5124</v>
      </c>
      <c r="I405" s="34" t="s">
        <v>49</v>
      </c>
      <c r="J405" s="34">
        <v>34.8</v>
      </c>
      <c r="K405" s="34" t="s">
        <v>5125</v>
      </c>
      <c r="L405" s="43" t="s">
        <v>34</v>
      </c>
      <c r="M405" s="43">
        <v>0.2</v>
      </c>
      <c r="N405" s="43">
        <v>0.25</v>
      </c>
      <c r="O405" s="76" t="s">
        <v>5142</v>
      </c>
      <c r="P405" s="170" t="s">
        <v>5143</v>
      </c>
      <c r="Q405" s="171"/>
    </row>
    <row r="406" s="14" customFormat="1" ht="60" spans="1:17">
      <c r="A406" s="34">
        <v>5</v>
      </c>
      <c r="B406" s="34" t="s">
        <v>21</v>
      </c>
      <c r="C406" s="36" t="s">
        <v>5144</v>
      </c>
      <c r="D406" s="36" t="s">
        <v>5145</v>
      </c>
      <c r="E406" s="89" t="s">
        <v>5146</v>
      </c>
      <c r="F406" s="89" t="s">
        <v>5123</v>
      </c>
      <c r="G406" s="36"/>
      <c r="H406" s="34" t="s">
        <v>5124</v>
      </c>
      <c r="I406" s="34" t="s">
        <v>49</v>
      </c>
      <c r="J406" s="34">
        <v>27.8</v>
      </c>
      <c r="K406" s="34" t="s">
        <v>5125</v>
      </c>
      <c r="L406" s="43" t="s">
        <v>24</v>
      </c>
      <c r="M406" s="43"/>
      <c r="N406" s="43"/>
      <c r="O406" s="76"/>
      <c r="P406" s="170" t="s">
        <v>5147</v>
      </c>
      <c r="Q406" s="171"/>
    </row>
    <row r="407" s="12" customFormat="1" ht="72" spans="1:17">
      <c r="A407" s="34">
        <v>6</v>
      </c>
      <c r="B407" s="34" t="s">
        <v>21</v>
      </c>
      <c r="C407" s="36" t="s">
        <v>5148</v>
      </c>
      <c r="D407" s="36" t="s">
        <v>5149</v>
      </c>
      <c r="E407" s="89" t="s">
        <v>5150</v>
      </c>
      <c r="F407" s="89" t="s">
        <v>5123</v>
      </c>
      <c r="G407" s="36"/>
      <c r="H407" s="34" t="s">
        <v>5124</v>
      </c>
      <c r="I407" s="34" t="s">
        <v>49</v>
      </c>
      <c r="J407" s="34">
        <v>20</v>
      </c>
      <c r="K407" s="34" t="s">
        <v>5125</v>
      </c>
      <c r="L407" s="43" t="s">
        <v>24</v>
      </c>
      <c r="M407" s="43"/>
      <c r="N407" s="43"/>
      <c r="O407" s="76"/>
      <c r="P407" s="168"/>
      <c r="Q407" s="169"/>
    </row>
    <row r="408" s="11" customFormat="1" ht="12" spans="1:17">
      <c r="A408" s="30"/>
      <c r="B408" s="30"/>
      <c r="C408" s="36" t="s">
        <v>5151</v>
      </c>
      <c r="D408" s="36" t="s">
        <v>5152</v>
      </c>
      <c r="E408" s="99"/>
      <c r="F408" s="99"/>
      <c r="G408" s="95"/>
      <c r="H408" s="95"/>
      <c r="I408" s="95"/>
      <c r="J408" s="34"/>
      <c r="K408" s="95"/>
      <c r="L408" s="43"/>
      <c r="M408" s="43"/>
      <c r="N408" s="43"/>
      <c r="O408" s="76"/>
      <c r="P408" s="172"/>
      <c r="Q408" s="108"/>
    </row>
    <row r="409" s="12" customFormat="1" ht="60" spans="1:17">
      <c r="A409" s="43">
        <v>7</v>
      </c>
      <c r="B409" s="43" t="s">
        <v>51</v>
      </c>
      <c r="C409" s="36" t="s">
        <v>5153</v>
      </c>
      <c r="D409" s="36" t="s">
        <v>5154</v>
      </c>
      <c r="E409" s="89" t="s">
        <v>5155</v>
      </c>
      <c r="F409" s="89" t="s">
        <v>5156</v>
      </c>
      <c r="G409" s="34" t="s">
        <v>5157</v>
      </c>
      <c r="H409" s="144" t="s">
        <v>5158</v>
      </c>
      <c r="I409" s="34" t="s">
        <v>5159</v>
      </c>
      <c r="J409" s="34">
        <v>46.7</v>
      </c>
      <c r="K409" s="36" t="s">
        <v>5160</v>
      </c>
      <c r="L409" s="43" t="s">
        <v>24</v>
      </c>
      <c r="M409" s="43"/>
      <c r="N409" s="43"/>
      <c r="O409" s="76"/>
      <c r="P409" s="168"/>
      <c r="Q409" s="169"/>
    </row>
    <row r="410" s="12" customFormat="1" ht="12.75" spans="1:17">
      <c r="A410" s="43"/>
      <c r="B410" s="43"/>
      <c r="C410" s="403" t="s">
        <v>5161</v>
      </c>
      <c r="D410" s="50" t="s">
        <v>5162</v>
      </c>
      <c r="E410" s="89"/>
      <c r="F410" s="89"/>
      <c r="G410" s="34"/>
      <c r="H410" s="144"/>
      <c r="I410" s="44" t="s">
        <v>5163</v>
      </c>
      <c r="J410" s="173">
        <v>15.411</v>
      </c>
      <c r="K410" s="36"/>
      <c r="L410" s="43"/>
      <c r="M410" s="43"/>
      <c r="N410" s="43"/>
      <c r="O410" s="76"/>
      <c r="P410" s="168"/>
      <c r="Q410" s="169"/>
    </row>
    <row r="411" s="13" customFormat="1" ht="108" spans="1:17">
      <c r="A411" s="43">
        <v>8</v>
      </c>
      <c r="B411" s="43" t="s">
        <v>51</v>
      </c>
      <c r="C411" s="36" t="s">
        <v>5164</v>
      </c>
      <c r="D411" s="36" t="s">
        <v>5165</v>
      </c>
      <c r="E411" s="89" t="s">
        <v>5166</v>
      </c>
      <c r="F411" s="89" t="s">
        <v>5167</v>
      </c>
      <c r="G411" s="34" t="s">
        <v>5157</v>
      </c>
      <c r="H411" s="34" t="s">
        <v>5168</v>
      </c>
      <c r="I411" s="34" t="s">
        <v>5159</v>
      </c>
      <c r="J411" s="34">
        <v>54.9</v>
      </c>
      <c r="K411" s="34" t="s">
        <v>5169</v>
      </c>
      <c r="L411" s="43" t="s">
        <v>50</v>
      </c>
      <c r="M411" s="43"/>
      <c r="N411" s="43"/>
      <c r="O411" s="76" t="s">
        <v>5170</v>
      </c>
      <c r="P411" s="174" t="s">
        <v>5171</v>
      </c>
      <c r="Q411" s="174"/>
    </row>
    <row r="412" s="13" customFormat="1" ht="12" spans="1:17">
      <c r="A412" s="43"/>
      <c r="B412" s="43"/>
      <c r="C412" s="403" t="s">
        <v>5172</v>
      </c>
      <c r="D412" s="50" t="s">
        <v>5173</v>
      </c>
      <c r="E412" s="89"/>
      <c r="F412" s="89"/>
      <c r="G412" s="34"/>
      <c r="H412" s="34"/>
      <c r="I412" s="44" t="s">
        <v>5163</v>
      </c>
      <c r="J412" s="173">
        <v>18.117</v>
      </c>
      <c r="K412" s="34"/>
      <c r="L412" s="43"/>
      <c r="M412" s="43"/>
      <c r="N412" s="43"/>
      <c r="O412" s="76"/>
      <c r="P412" s="174"/>
      <c r="Q412" s="174"/>
    </row>
    <row r="413" s="13" customFormat="1" ht="132" spans="1:17">
      <c r="A413" s="43">
        <v>9</v>
      </c>
      <c r="B413" s="43" t="s">
        <v>51</v>
      </c>
      <c r="C413" s="36" t="s">
        <v>5174</v>
      </c>
      <c r="D413" s="36" t="s">
        <v>5175</v>
      </c>
      <c r="E413" s="89" t="s">
        <v>5176</v>
      </c>
      <c r="F413" s="89" t="s">
        <v>5177</v>
      </c>
      <c r="G413" s="34" t="s">
        <v>5157</v>
      </c>
      <c r="H413" s="34" t="s">
        <v>5168</v>
      </c>
      <c r="I413" s="34" t="s">
        <v>5159</v>
      </c>
      <c r="J413" s="34">
        <v>62.3</v>
      </c>
      <c r="K413" s="34" t="s">
        <v>5178</v>
      </c>
      <c r="L413" s="43" t="s">
        <v>50</v>
      </c>
      <c r="M413" s="43"/>
      <c r="N413" s="43"/>
      <c r="O413" s="76" t="s">
        <v>5179</v>
      </c>
      <c r="P413" s="174" t="s">
        <v>5180</v>
      </c>
      <c r="Q413" s="109"/>
    </row>
    <row r="414" s="13" customFormat="1" ht="12" spans="1:17">
      <c r="A414" s="43"/>
      <c r="B414" s="43"/>
      <c r="C414" s="403" t="s">
        <v>5181</v>
      </c>
      <c r="D414" s="50" t="s">
        <v>5182</v>
      </c>
      <c r="E414" s="89"/>
      <c r="F414" s="89"/>
      <c r="G414" s="34"/>
      <c r="H414" s="34"/>
      <c r="I414" s="44" t="s">
        <v>5163</v>
      </c>
      <c r="J414" s="173">
        <v>20.559</v>
      </c>
      <c r="K414" s="34"/>
      <c r="L414" s="43"/>
      <c r="M414" s="43"/>
      <c r="N414" s="43"/>
      <c r="O414" s="76"/>
      <c r="P414" s="174"/>
      <c r="Q414" s="109"/>
    </row>
    <row r="415" s="13" customFormat="1" ht="132" spans="1:17">
      <c r="A415" s="43">
        <v>10</v>
      </c>
      <c r="B415" s="43" t="s">
        <v>51</v>
      </c>
      <c r="C415" s="36" t="s">
        <v>5183</v>
      </c>
      <c r="D415" s="36" t="s">
        <v>5184</v>
      </c>
      <c r="E415" s="89" t="s">
        <v>5185</v>
      </c>
      <c r="F415" s="89" t="s">
        <v>5186</v>
      </c>
      <c r="G415" s="34" t="s">
        <v>5157</v>
      </c>
      <c r="H415" s="34" t="s">
        <v>5168</v>
      </c>
      <c r="I415" s="34" t="s">
        <v>5159</v>
      </c>
      <c r="J415" s="34">
        <v>54.9</v>
      </c>
      <c r="K415" s="34" t="s">
        <v>5178</v>
      </c>
      <c r="L415" s="43" t="s">
        <v>50</v>
      </c>
      <c r="M415" s="43"/>
      <c r="N415" s="43"/>
      <c r="O415" s="76" t="s">
        <v>5187</v>
      </c>
      <c r="P415" s="174" t="s">
        <v>5188</v>
      </c>
      <c r="Q415" s="109"/>
    </row>
    <row r="416" s="13" customFormat="1" ht="12" spans="1:17">
      <c r="A416" s="43"/>
      <c r="B416" s="43"/>
      <c r="C416" s="403" t="s">
        <v>5189</v>
      </c>
      <c r="D416" s="50" t="s">
        <v>5190</v>
      </c>
      <c r="E416" s="89"/>
      <c r="F416" s="89"/>
      <c r="G416" s="34"/>
      <c r="H416" s="34"/>
      <c r="I416" s="44" t="s">
        <v>5163</v>
      </c>
      <c r="J416" s="173">
        <v>18.117</v>
      </c>
      <c r="K416" s="34"/>
      <c r="L416" s="43"/>
      <c r="M416" s="43"/>
      <c r="N416" s="43"/>
      <c r="O416" s="76"/>
      <c r="P416" s="174"/>
      <c r="Q416" s="109"/>
    </row>
    <row r="417" s="13" customFormat="1" ht="408" spans="1:17">
      <c r="A417" s="43">
        <v>11</v>
      </c>
      <c r="B417" s="43" t="s">
        <v>51</v>
      </c>
      <c r="C417" s="36" t="s">
        <v>5191</v>
      </c>
      <c r="D417" s="36" t="s">
        <v>5192</v>
      </c>
      <c r="E417" s="89" t="s">
        <v>5193</v>
      </c>
      <c r="F417" s="89" t="s">
        <v>5194</v>
      </c>
      <c r="G417" s="34" t="s">
        <v>5195</v>
      </c>
      <c r="H417" s="34" t="s">
        <v>5168</v>
      </c>
      <c r="I417" s="34" t="s">
        <v>5159</v>
      </c>
      <c r="J417" s="34">
        <v>54.9</v>
      </c>
      <c r="K417" s="34" t="s">
        <v>5196</v>
      </c>
      <c r="L417" s="43" t="s">
        <v>50</v>
      </c>
      <c r="M417" s="43"/>
      <c r="N417" s="43"/>
      <c r="O417" s="76" t="s">
        <v>5197</v>
      </c>
      <c r="P417" s="170" t="s">
        <v>5198</v>
      </c>
      <c r="Q417" s="109"/>
    </row>
    <row r="418" s="13" customFormat="1" ht="12" spans="1:17">
      <c r="A418" s="43"/>
      <c r="B418" s="43"/>
      <c r="C418" s="403" t="s">
        <v>5199</v>
      </c>
      <c r="D418" s="50" t="s">
        <v>5200</v>
      </c>
      <c r="E418" s="89"/>
      <c r="F418" s="89"/>
      <c r="G418" s="34"/>
      <c r="H418" s="34"/>
      <c r="I418" s="44" t="s">
        <v>5163</v>
      </c>
      <c r="J418" s="173">
        <v>18.117</v>
      </c>
      <c r="K418" s="34"/>
      <c r="L418" s="43"/>
      <c r="M418" s="43"/>
      <c r="N418" s="43"/>
      <c r="O418" s="76"/>
      <c r="P418" s="170"/>
      <c r="Q418" s="109"/>
    </row>
    <row r="419" s="13" customFormat="1" ht="12" spans="1:17">
      <c r="A419" s="43"/>
      <c r="B419" s="43"/>
      <c r="C419" s="403" t="s">
        <v>5201</v>
      </c>
      <c r="D419" s="50" t="s">
        <v>5202</v>
      </c>
      <c r="E419" s="89"/>
      <c r="F419" s="89"/>
      <c r="G419" s="34"/>
      <c r="H419" s="34"/>
      <c r="I419" s="44" t="s">
        <v>5159</v>
      </c>
      <c r="J419" s="173">
        <v>27.45</v>
      </c>
      <c r="K419" s="34"/>
      <c r="L419" s="43"/>
      <c r="M419" s="43"/>
      <c r="N419" s="43"/>
      <c r="O419" s="76"/>
      <c r="P419" s="170"/>
      <c r="Q419" s="109"/>
    </row>
    <row r="420" s="13" customFormat="1" ht="120" spans="1:17">
      <c r="A420" s="43">
        <v>12</v>
      </c>
      <c r="B420" s="43" t="s">
        <v>51</v>
      </c>
      <c r="C420" s="36" t="s">
        <v>5203</v>
      </c>
      <c r="D420" s="36" t="s">
        <v>5204</v>
      </c>
      <c r="E420" s="89" t="s">
        <v>5205</v>
      </c>
      <c r="F420" s="89" t="s">
        <v>5206</v>
      </c>
      <c r="G420" s="36"/>
      <c r="H420" s="34" t="s">
        <v>5168</v>
      </c>
      <c r="I420" s="34" t="s">
        <v>5159</v>
      </c>
      <c r="J420" s="34">
        <v>54.9</v>
      </c>
      <c r="K420" s="34" t="s">
        <v>5207</v>
      </c>
      <c r="L420" s="43" t="s">
        <v>50</v>
      </c>
      <c r="M420" s="43"/>
      <c r="N420" s="43"/>
      <c r="O420" s="76" t="s">
        <v>5208</v>
      </c>
      <c r="P420" s="170" t="s">
        <v>5209</v>
      </c>
      <c r="Q420" s="109"/>
    </row>
    <row r="421" s="14" customFormat="1" ht="120" spans="1:17">
      <c r="A421" s="43">
        <v>13</v>
      </c>
      <c r="B421" s="43" t="s">
        <v>51</v>
      </c>
      <c r="C421" s="36" t="s">
        <v>5210</v>
      </c>
      <c r="D421" s="36" t="s">
        <v>5211</v>
      </c>
      <c r="E421" s="89" t="s">
        <v>5212</v>
      </c>
      <c r="F421" s="89" t="s">
        <v>5213</v>
      </c>
      <c r="G421" s="36"/>
      <c r="H421" s="34" t="s">
        <v>5168</v>
      </c>
      <c r="I421" s="34" t="s">
        <v>5159</v>
      </c>
      <c r="J421" s="34">
        <v>15.3</v>
      </c>
      <c r="K421" s="34" t="s">
        <v>5207</v>
      </c>
      <c r="L421" s="43" t="s">
        <v>50</v>
      </c>
      <c r="M421" s="43"/>
      <c r="N421" s="43"/>
      <c r="O421" s="76" t="s">
        <v>5214</v>
      </c>
      <c r="P421" s="170" t="s">
        <v>5215</v>
      </c>
      <c r="Q421" s="171"/>
    </row>
    <row r="422" s="14" customFormat="1" ht="120" spans="1:17">
      <c r="A422" s="43">
        <v>14</v>
      </c>
      <c r="B422" s="43" t="s">
        <v>51</v>
      </c>
      <c r="C422" s="36" t="s">
        <v>5216</v>
      </c>
      <c r="D422" s="36" t="s">
        <v>5217</v>
      </c>
      <c r="E422" s="89" t="s">
        <v>5218</v>
      </c>
      <c r="F422" s="89" t="s">
        <v>5219</v>
      </c>
      <c r="G422" s="34" t="s">
        <v>5157</v>
      </c>
      <c r="H422" s="34" t="s">
        <v>5168</v>
      </c>
      <c r="I422" s="34" t="s">
        <v>5159</v>
      </c>
      <c r="J422" s="34">
        <v>54.9</v>
      </c>
      <c r="K422" s="34" t="s">
        <v>5178</v>
      </c>
      <c r="L422" s="43" t="s">
        <v>50</v>
      </c>
      <c r="M422" s="43"/>
      <c r="N422" s="43"/>
      <c r="O422" s="76" t="s">
        <v>5220</v>
      </c>
      <c r="P422" s="170" t="s">
        <v>5221</v>
      </c>
      <c r="Q422" s="171"/>
    </row>
    <row r="423" s="14" customFormat="1" ht="24" spans="1:17">
      <c r="A423" s="43"/>
      <c r="B423" s="43"/>
      <c r="C423" s="403" t="s">
        <v>5222</v>
      </c>
      <c r="D423" s="50" t="s">
        <v>5223</v>
      </c>
      <c r="E423" s="89"/>
      <c r="F423" s="89"/>
      <c r="G423" s="34"/>
      <c r="H423" s="34"/>
      <c r="I423" s="44" t="s">
        <v>5163</v>
      </c>
      <c r="J423" s="173">
        <v>18.117</v>
      </c>
      <c r="K423" s="34"/>
      <c r="L423" s="43"/>
      <c r="M423" s="43"/>
      <c r="N423" s="43"/>
      <c r="O423" s="76"/>
      <c r="P423" s="170"/>
      <c r="Q423" s="171"/>
    </row>
    <row r="424" s="13" customFormat="1" ht="144" spans="1:17">
      <c r="A424" s="43">
        <v>15</v>
      </c>
      <c r="B424" s="43" t="s">
        <v>51</v>
      </c>
      <c r="C424" s="36" t="s">
        <v>5224</v>
      </c>
      <c r="D424" s="36" t="s">
        <v>5225</v>
      </c>
      <c r="E424" s="89" t="s">
        <v>5226</v>
      </c>
      <c r="F424" s="89" t="s">
        <v>5219</v>
      </c>
      <c r="G424" s="34" t="s">
        <v>5157</v>
      </c>
      <c r="H424" s="34" t="s">
        <v>5168</v>
      </c>
      <c r="I424" s="34" t="s">
        <v>5159</v>
      </c>
      <c r="J424" s="34">
        <v>54.9</v>
      </c>
      <c r="K424" s="34" t="s">
        <v>5178</v>
      </c>
      <c r="L424" s="43" t="s">
        <v>34</v>
      </c>
      <c r="M424" s="43">
        <v>0.2</v>
      </c>
      <c r="N424" s="43">
        <v>0.25</v>
      </c>
      <c r="O424" s="76" t="s">
        <v>5227</v>
      </c>
      <c r="P424" s="170" t="s">
        <v>5228</v>
      </c>
      <c r="Q424" s="109"/>
    </row>
    <row r="425" s="13" customFormat="1" ht="24" spans="1:17">
      <c r="A425" s="43"/>
      <c r="B425" s="43"/>
      <c r="C425" s="403" t="s">
        <v>5229</v>
      </c>
      <c r="D425" s="50" t="s">
        <v>5230</v>
      </c>
      <c r="E425" s="89"/>
      <c r="F425" s="89"/>
      <c r="G425" s="34"/>
      <c r="H425" s="34"/>
      <c r="I425" s="44" t="s">
        <v>5163</v>
      </c>
      <c r="J425" s="173">
        <v>18.117</v>
      </c>
      <c r="K425" s="34"/>
      <c r="L425" s="43"/>
      <c r="M425" s="43"/>
      <c r="N425" s="43"/>
      <c r="O425" s="76"/>
      <c r="P425" s="170"/>
      <c r="Q425" s="109"/>
    </row>
    <row r="426" s="12" customFormat="1" ht="48" spans="1:17">
      <c r="A426" s="43">
        <v>16</v>
      </c>
      <c r="B426" s="43" t="s">
        <v>51</v>
      </c>
      <c r="C426" s="36" t="s">
        <v>5231</v>
      </c>
      <c r="D426" s="36" t="s">
        <v>5232</v>
      </c>
      <c r="E426" s="89" t="s">
        <v>5233</v>
      </c>
      <c r="F426" s="89" t="s">
        <v>5219</v>
      </c>
      <c r="G426" s="34" t="s">
        <v>5157</v>
      </c>
      <c r="H426" s="34" t="s">
        <v>5168</v>
      </c>
      <c r="I426" s="34" t="s">
        <v>5159</v>
      </c>
      <c r="J426" s="34">
        <v>54.9</v>
      </c>
      <c r="K426" s="34" t="s">
        <v>5178</v>
      </c>
      <c r="L426" s="43" t="s">
        <v>50</v>
      </c>
      <c r="M426" s="43"/>
      <c r="N426" s="43"/>
      <c r="O426" s="76" t="s">
        <v>5234</v>
      </c>
      <c r="P426" s="170" t="s">
        <v>5235</v>
      </c>
      <c r="Q426" s="169"/>
    </row>
    <row r="427" s="12" customFormat="1" ht="24" spans="1:17">
      <c r="A427" s="43"/>
      <c r="B427" s="43"/>
      <c r="C427" s="403" t="s">
        <v>5236</v>
      </c>
      <c r="D427" s="50" t="s">
        <v>5237</v>
      </c>
      <c r="E427" s="89"/>
      <c r="F427" s="89"/>
      <c r="G427" s="34"/>
      <c r="H427" s="34"/>
      <c r="I427" s="44" t="s">
        <v>5163</v>
      </c>
      <c r="J427" s="173">
        <v>18.117</v>
      </c>
      <c r="K427" s="34"/>
      <c r="L427" s="43"/>
      <c r="M427" s="43"/>
      <c r="N427" s="43"/>
      <c r="O427" s="76"/>
      <c r="P427" s="170"/>
      <c r="Q427" s="169"/>
    </row>
    <row r="428" s="12" customFormat="1" ht="48" spans="1:17">
      <c r="A428" s="43">
        <v>17</v>
      </c>
      <c r="B428" s="43" t="s">
        <v>51</v>
      </c>
      <c r="C428" s="36" t="s">
        <v>5238</v>
      </c>
      <c r="D428" s="36" t="s">
        <v>5239</v>
      </c>
      <c r="E428" s="89" t="s">
        <v>5240</v>
      </c>
      <c r="F428" s="89" t="s">
        <v>5219</v>
      </c>
      <c r="G428" s="34" t="s">
        <v>5157</v>
      </c>
      <c r="H428" s="34" t="s">
        <v>5168</v>
      </c>
      <c r="I428" s="34" t="s">
        <v>5159</v>
      </c>
      <c r="J428" s="34">
        <v>31.1</v>
      </c>
      <c r="K428" s="34" t="s">
        <v>5178</v>
      </c>
      <c r="L428" s="43" t="s">
        <v>50</v>
      </c>
      <c r="M428" s="43"/>
      <c r="N428" s="43"/>
      <c r="O428" s="76" t="s">
        <v>5234</v>
      </c>
      <c r="P428" s="168"/>
      <c r="Q428" s="169"/>
    </row>
    <row r="429" customFormat="1" ht="24" spans="1:17">
      <c r="A429" s="175"/>
      <c r="B429" s="175"/>
      <c r="C429" s="403" t="s">
        <v>5241</v>
      </c>
      <c r="D429" s="50" t="s">
        <v>5242</v>
      </c>
      <c r="E429" s="175"/>
      <c r="F429" s="175"/>
      <c r="G429" s="175"/>
      <c r="H429" s="175"/>
      <c r="I429" s="44" t="s">
        <v>5163</v>
      </c>
      <c r="J429" s="173">
        <v>10.263</v>
      </c>
      <c r="K429" s="175"/>
      <c r="L429" s="175"/>
      <c r="M429" s="175"/>
      <c r="N429" s="175"/>
      <c r="O429" s="175"/>
      <c r="P429" s="115"/>
      <c r="Q429" s="115"/>
    </row>
    <row r="430" s="15" customFormat="1" ht="12" spans="1:17">
      <c r="A430" s="79"/>
      <c r="B430" s="43"/>
      <c r="C430" s="76"/>
      <c r="D430" s="76" t="s">
        <v>5243</v>
      </c>
      <c r="E430" s="76" t="s">
        <v>5244</v>
      </c>
      <c r="F430" s="76"/>
      <c r="G430" s="76"/>
      <c r="H430" s="76"/>
      <c r="I430" s="76"/>
      <c r="J430" s="76"/>
      <c r="K430" s="76"/>
      <c r="L430" s="76"/>
      <c r="M430" s="76"/>
      <c r="N430" s="76"/>
      <c r="O430" s="76"/>
      <c r="P430" s="41"/>
      <c r="Q430" s="41"/>
    </row>
    <row r="431" s="16" customFormat="1" ht="240" spans="1:17">
      <c r="A431" s="176">
        <v>1</v>
      </c>
      <c r="B431" s="41" t="s">
        <v>5245</v>
      </c>
      <c r="C431" s="402" t="s">
        <v>5246</v>
      </c>
      <c r="D431" s="36" t="s">
        <v>5247</v>
      </c>
      <c r="E431" s="36" t="s">
        <v>5248</v>
      </c>
      <c r="F431" s="36" t="s">
        <v>5249</v>
      </c>
      <c r="G431" s="36" t="s">
        <v>5250</v>
      </c>
      <c r="H431" s="34"/>
      <c r="I431" s="34" t="s">
        <v>49</v>
      </c>
      <c r="J431" s="34">
        <v>7</v>
      </c>
      <c r="K431" s="177" t="s">
        <v>5251</v>
      </c>
      <c r="L431" s="34" t="s">
        <v>50</v>
      </c>
      <c r="M431" s="34"/>
      <c r="N431" s="34"/>
      <c r="O431" s="34" t="s">
        <v>5252</v>
      </c>
      <c r="P431" s="121" t="s">
        <v>5253</v>
      </c>
      <c r="Q431" s="142"/>
    </row>
    <row r="432" s="16" customFormat="1" ht="24" spans="1:17">
      <c r="A432" s="176"/>
      <c r="B432" s="41"/>
      <c r="C432" s="65" t="s">
        <v>5254</v>
      </c>
      <c r="D432" s="50" t="s">
        <v>5255</v>
      </c>
      <c r="E432" s="36"/>
      <c r="F432" s="36"/>
      <c r="G432" s="36"/>
      <c r="H432" s="34"/>
      <c r="I432" s="44" t="s">
        <v>49</v>
      </c>
      <c r="J432" s="44">
        <v>4</v>
      </c>
      <c r="K432" s="177"/>
      <c r="L432" s="34"/>
      <c r="M432" s="34"/>
      <c r="N432" s="34"/>
      <c r="O432" s="34"/>
      <c r="P432" s="121" t="s">
        <v>5256</v>
      </c>
      <c r="Q432" s="142"/>
    </row>
    <row r="433" s="16" customFormat="1" ht="72" spans="1:17">
      <c r="A433" s="176"/>
      <c r="B433" s="41"/>
      <c r="C433" s="65" t="s">
        <v>5257</v>
      </c>
      <c r="D433" s="50" t="s">
        <v>5258</v>
      </c>
      <c r="E433" s="36"/>
      <c r="F433" s="36"/>
      <c r="G433" s="36"/>
      <c r="H433" s="34"/>
      <c r="I433" s="44" t="s">
        <v>49</v>
      </c>
      <c r="J433" s="44">
        <v>7</v>
      </c>
      <c r="K433" s="177"/>
      <c r="L433" s="34"/>
      <c r="M433" s="34"/>
      <c r="N433" s="34"/>
      <c r="O433" s="34"/>
      <c r="P433" s="121" t="s">
        <v>5259</v>
      </c>
      <c r="Q433" s="142"/>
    </row>
    <row r="434" s="16" customFormat="1" ht="12.75" spans="1:17">
      <c r="A434" s="176"/>
      <c r="B434" s="41"/>
      <c r="C434" s="400" t="s">
        <v>5260</v>
      </c>
      <c r="D434" s="50" t="s">
        <v>5261</v>
      </c>
      <c r="E434" s="36"/>
      <c r="F434" s="36"/>
      <c r="G434" s="36"/>
      <c r="H434" s="34"/>
      <c r="I434" s="44" t="s">
        <v>49</v>
      </c>
      <c r="J434" s="44">
        <v>0.7</v>
      </c>
      <c r="K434" s="177"/>
      <c r="L434" s="34"/>
      <c r="M434" s="34"/>
      <c r="N434" s="34"/>
      <c r="O434" s="34"/>
      <c r="P434" s="142"/>
      <c r="Q434" s="142"/>
    </row>
    <row r="435" s="16" customFormat="1" ht="216" spans="1:17">
      <c r="A435" s="144">
        <v>2</v>
      </c>
      <c r="B435" s="41" t="s">
        <v>5245</v>
      </c>
      <c r="C435" s="63" t="s">
        <v>5262</v>
      </c>
      <c r="D435" s="36" t="s">
        <v>5263</v>
      </c>
      <c r="E435" s="36" t="s">
        <v>5264</v>
      </c>
      <c r="F435" s="36" t="s">
        <v>5265</v>
      </c>
      <c r="G435" s="36" t="s">
        <v>5266</v>
      </c>
      <c r="H435" s="34"/>
      <c r="I435" s="34" t="s">
        <v>49</v>
      </c>
      <c r="J435" s="34">
        <v>9</v>
      </c>
      <c r="K435" s="177" t="s">
        <v>5267</v>
      </c>
      <c r="L435" s="34" t="s">
        <v>50</v>
      </c>
      <c r="M435" s="34"/>
      <c r="N435" s="34"/>
      <c r="O435" s="34" t="s">
        <v>5252</v>
      </c>
      <c r="P435" s="121" t="s">
        <v>5268</v>
      </c>
      <c r="Q435" s="142"/>
    </row>
    <row r="436" s="16" customFormat="1" ht="24" spans="1:17">
      <c r="A436" s="144"/>
      <c r="B436" s="41"/>
      <c r="C436" s="65" t="s">
        <v>5269</v>
      </c>
      <c r="D436" s="50" t="s">
        <v>5270</v>
      </c>
      <c r="E436" s="36"/>
      <c r="F436" s="36"/>
      <c r="G436" s="36"/>
      <c r="H436" s="34"/>
      <c r="I436" s="44" t="s">
        <v>49</v>
      </c>
      <c r="J436" s="44">
        <v>4</v>
      </c>
      <c r="K436" s="177"/>
      <c r="L436" s="34"/>
      <c r="M436" s="34"/>
      <c r="N436" s="34"/>
      <c r="O436" s="34"/>
      <c r="P436" s="121" t="s">
        <v>5256</v>
      </c>
      <c r="Q436" s="142"/>
    </row>
    <row r="437" s="16" customFormat="1" ht="72" spans="1:17">
      <c r="A437" s="144"/>
      <c r="B437" s="41"/>
      <c r="C437" s="65" t="s">
        <v>5271</v>
      </c>
      <c r="D437" s="50" t="s">
        <v>5272</v>
      </c>
      <c r="E437" s="36"/>
      <c r="F437" s="36"/>
      <c r="G437" s="36"/>
      <c r="H437" s="34"/>
      <c r="I437" s="44" t="s">
        <v>49</v>
      </c>
      <c r="J437" s="44">
        <v>7</v>
      </c>
      <c r="K437" s="177"/>
      <c r="L437" s="34"/>
      <c r="M437" s="34"/>
      <c r="N437" s="34"/>
      <c r="O437" s="34"/>
      <c r="P437" s="121" t="s">
        <v>5259</v>
      </c>
      <c r="Q437" s="142"/>
    </row>
    <row r="438" s="16" customFormat="1" ht="24" spans="1:17">
      <c r="A438" s="144"/>
      <c r="B438" s="41"/>
      <c r="C438" s="65" t="s">
        <v>5273</v>
      </c>
      <c r="D438" s="50" t="s">
        <v>5274</v>
      </c>
      <c r="E438" s="36"/>
      <c r="F438" s="36"/>
      <c r="G438" s="36"/>
      <c r="H438" s="34"/>
      <c r="I438" s="44" t="s">
        <v>49</v>
      </c>
      <c r="J438" s="44">
        <v>0.9</v>
      </c>
      <c r="K438" s="177"/>
      <c r="L438" s="34"/>
      <c r="M438" s="34"/>
      <c r="N438" s="34"/>
      <c r="O438" s="34"/>
      <c r="P438" s="142"/>
      <c r="Q438" s="142"/>
    </row>
    <row r="439" s="16" customFormat="1" ht="48" spans="1:17">
      <c r="A439" s="176">
        <v>4</v>
      </c>
      <c r="B439" s="41" t="s">
        <v>5245</v>
      </c>
      <c r="C439" s="178" t="s">
        <v>5275</v>
      </c>
      <c r="D439" s="36" t="s">
        <v>5276</v>
      </c>
      <c r="E439" s="36" t="s">
        <v>5277</v>
      </c>
      <c r="F439" s="36" t="s">
        <v>5278</v>
      </c>
      <c r="G439" s="36"/>
      <c r="H439" s="39"/>
      <c r="I439" s="34" t="s">
        <v>49</v>
      </c>
      <c r="J439" s="34">
        <v>7</v>
      </c>
      <c r="K439" s="177" t="s">
        <v>5279</v>
      </c>
      <c r="L439" s="34" t="s">
        <v>24</v>
      </c>
      <c r="M439" s="34"/>
      <c r="N439" s="34"/>
      <c r="O439" s="34"/>
      <c r="P439" s="142"/>
      <c r="Q439" s="142"/>
    </row>
    <row r="440" s="16" customFormat="1" ht="36" spans="1:17">
      <c r="A440" s="176">
        <v>5</v>
      </c>
      <c r="B440" s="41" t="s">
        <v>5245</v>
      </c>
      <c r="C440" s="178" t="s">
        <v>5280</v>
      </c>
      <c r="D440" s="36" t="s">
        <v>5281</v>
      </c>
      <c r="E440" s="36" t="s">
        <v>5282</v>
      </c>
      <c r="F440" s="36" t="s">
        <v>5283</v>
      </c>
      <c r="G440" s="39"/>
      <c r="H440" s="39"/>
      <c r="I440" s="34" t="s">
        <v>49</v>
      </c>
      <c r="J440" s="34">
        <v>0.5</v>
      </c>
      <c r="K440" s="39"/>
      <c r="L440" s="34" t="s">
        <v>24</v>
      </c>
      <c r="M440" s="34"/>
      <c r="N440" s="34"/>
      <c r="O440" s="34"/>
      <c r="P440" s="121" t="s">
        <v>5284</v>
      </c>
      <c r="Q440" s="142"/>
    </row>
    <row r="441" s="16" customFormat="1" ht="72" spans="1:17">
      <c r="A441" s="176">
        <v>6</v>
      </c>
      <c r="B441" s="41" t="s">
        <v>5245</v>
      </c>
      <c r="C441" s="404" t="s">
        <v>5285</v>
      </c>
      <c r="D441" s="36" t="s">
        <v>5286</v>
      </c>
      <c r="E441" s="36" t="s">
        <v>5287</v>
      </c>
      <c r="F441" s="36" t="s">
        <v>5288</v>
      </c>
      <c r="G441" s="39"/>
      <c r="H441" s="40"/>
      <c r="I441" s="34" t="s">
        <v>49</v>
      </c>
      <c r="J441" s="34"/>
      <c r="K441" s="177" t="s">
        <v>5289</v>
      </c>
      <c r="L441" s="34" t="s">
        <v>50</v>
      </c>
      <c r="M441" s="34"/>
      <c r="N441" s="34"/>
      <c r="O441" s="34"/>
      <c r="P441" s="79" t="s">
        <v>5290</v>
      </c>
      <c r="Q441" s="142"/>
    </row>
    <row r="442" s="16" customFormat="1" ht="84" spans="1:17">
      <c r="A442" s="176">
        <v>7</v>
      </c>
      <c r="B442" s="41" t="s">
        <v>5245</v>
      </c>
      <c r="C442" s="404" t="s">
        <v>5291</v>
      </c>
      <c r="D442" s="36" t="s">
        <v>5292</v>
      </c>
      <c r="E442" s="36" t="s">
        <v>5293</v>
      </c>
      <c r="F442" s="36" t="s">
        <v>5294</v>
      </c>
      <c r="G442" s="36" t="s">
        <v>5295</v>
      </c>
      <c r="H442" s="40"/>
      <c r="I442" s="34" t="s">
        <v>49</v>
      </c>
      <c r="J442" s="34">
        <v>15.2</v>
      </c>
      <c r="K442" s="39"/>
      <c r="L442" s="34" t="s">
        <v>50</v>
      </c>
      <c r="M442" s="34"/>
      <c r="N442" s="34"/>
      <c r="O442" s="34"/>
      <c r="P442" s="121" t="s">
        <v>5296</v>
      </c>
      <c r="Q442" s="142"/>
    </row>
    <row r="443" s="16" customFormat="1" ht="12.75" spans="1:17">
      <c r="A443" s="176"/>
      <c r="B443" s="41"/>
      <c r="C443" s="405" t="s">
        <v>5297</v>
      </c>
      <c r="D443" s="50" t="s">
        <v>5298</v>
      </c>
      <c r="E443" s="36"/>
      <c r="F443" s="36"/>
      <c r="G443" s="36"/>
      <c r="H443" s="40"/>
      <c r="I443" s="44" t="s">
        <v>49</v>
      </c>
      <c r="J443" s="44">
        <v>1.5</v>
      </c>
      <c r="K443" s="39"/>
      <c r="L443" s="34"/>
      <c r="M443" s="34"/>
      <c r="N443" s="34"/>
      <c r="O443" s="34"/>
      <c r="P443" s="142"/>
      <c r="Q443" s="142"/>
    </row>
    <row r="444" s="16" customFormat="1" ht="84" spans="1:17">
      <c r="A444" s="176">
        <v>8</v>
      </c>
      <c r="B444" s="41" t="s">
        <v>5245</v>
      </c>
      <c r="C444" s="404" t="s">
        <v>5299</v>
      </c>
      <c r="D444" s="36" t="s">
        <v>5300</v>
      </c>
      <c r="E444" s="36" t="s">
        <v>5301</v>
      </c>
      <c r="F444" s="36" t="s">
        <v>5302</v>
      </c>
      <c r="G444" s="36" t="s">
        <v>5303</v>
      </c>
      <c r="H444" s="40"/>
      <c r="I444" s="34" t="s">
        <v>152</v>
      </c>
      <c r="J444" s="34">
        <v>32.2</v>
      </c>
      <c r="K444" s="177" t="s">
        <v>5304</v>
      </c>
      <c r="L444" s="34" t="s">
        <v>50</v>
      </c>
      <c r="M444" s="34"/>
      <c r="N444" s="34"/>
      <c r="O444" s="34"/>
      <c r="P444" s="121" t="s">
        <v>5305</v>
      </c>
      <c r="Q444" s="142"/>
    </row>
    <row r="445" s="16" customFormat="1" ht="12.75" spans="1:17">
      <c r="A445" s="176"/>
      <c r="B445" s="41"/>
      <c r="C445" s="405" t="s">
        <v>5306</v>
      </c>
      <c r="D445" s="50" t="s">
        <v>5307</v>
      </c>
      <c r="E445" s="50"/>
      <c r="F445" s="50"/>
      <c r="G445" s="50"/>
      <c r="H445" s="54"/>
      <c r="I445" s="44" t="s">
        <v>152</v>
      </c>
      <c r="J445" s="44">
        <v>16.1</v>
      </c>
      <c r="K445" s="177"/>
      <c r="L445" s="34"/>
      <c r="M445" s="34"/>
      <c r="N445" s="34"/>
      <c r="O445" s="34"/>
      <c r="P445" s="142"/>
      <c r="Q445" s="142"/>
    </row>
    <row r="446" s="16" customFormat="1" ht="12.75" spans="1:17">
      <c r="A446" s="176"/>
      <c r="B446" s="41"/>
      <c r="C446" s="405" t="s">
        <v>5308</v>
      </c>
      <c r="D446" s="50" t="s">
        <v>5309</v>
      </c>
      <c r="E446" s="50"/>
      <c r="F446" s="50"/>
      <c r="G446" s="50"/>
      <c r="H446" s="54"/>
      <c r="I446" s="44" t="s">
        <v>152</v>
      </c>
      <c r="J446" s="44">
        <v>16.1</v>
      </c>
      <c r="K446" s="177"/>
      <c r="L446" s="34"/>
      <c r="M446" s="34"/>
      <c r="N446" s="34"/>
      <c r="O446" s="34"/>
      <c r="P446" s="142"/>
      <c r="Q446" s="142"/>
    </row>
    <row r="447" s="16" customFormat="1" ht="168" spans="1:17">
      <c r="A447" s="176">
        <v>9</v>
      </c>
      <c r="B447" s="41" t="s">
        <v>5245</v>
      </c>
      <c r="C447" s="404" t="s">
        <v>5310</v>
      </c>
      <c r="D447" s="36" t="s">
        <v>5311</v>
      </c>
      <c r="E447" s="36" t="s">
        <v>5312</v>
      </c>
      <c r="F447" s="36" t="s">
        <v>5313</v>
      </c>
      <c r="G447" s="39"/>
      <c r="H447" s="40"/>
      <c r="I447" s="34" t="s">
        <v>152</v>
      </c>
      <c r="J447" s="34">
        <v>16.2</v>
      </c>
      <c r="K447" s="177" t="s">
        <v>4768</v>
      </c>
      <c r="L447" s="34" t="s">
        <v>50</v>
      </c>
      <c r="M447" s="34"/>
      <c r="N447" s="34"/>
      <c r="O447" s="34"/>
      <c r="P447" s="121" t="s">
        <v>5314</v>
      </c>
      <c r="Q447" s="142"/>
    </row>
    <row r="448" s="16" customFormat="1" ht="108" spans="1:17">
      <c r="A448" s="176">
        <v>11</v>
      </c>
      <c r="B448" s="41" t="s">
        <v>5245</v>
      </c>
      <c r="C448" s="404" t="s">
        <v>5315</v>
      </c>
      <c r="D448" s="36" t="s">
        <v>5316</v>
      </c>
      <c r="E448" s="36" t="s">
        <v>5317</v>
      </c>
      <c r="F448" s="36" t="s">
        <v>5318</v>
      </c>
      <c r="G448" s="39"/>
      <c r="H448" s="39"/>
      <c r="I448" s="34" t="s">
        <v>49</v>
      </c>
      <c r="J448" s="34">
        <v>95</v>
      </c>
      <c r="K448" s="36" t="s">
        <v>5319</v>
      </c>
      <c r="L448" s="34" t="s">
        <v>24</v>
      </c>
      <c r="M448" s="34"/>
      <c r="N448" s="34"/>
      <c r="O448" s="34"/>
      <c r="P448" s="121" t="s">
        <v>5320</v>
      </c>
      <c r="Q448" s="142"/>
    </row>
    <row r="449" s="16" customFormat="1" ht="24" spans="1:17">
      <c r="A449" s="176"/>
      <c r="B449" s="41"/>
      <c r="C449" s="405" t="s">
        <v>5321</v>
      </c>
      <c r="D449" s="50" t="s">
        <v>5322</v>
      </c>
      <c r="E449" s="50"/>
      <c r="F449" s="50"/>
      <c r="G449" s="59"/>
      <c r="H449" s="59"/>
      <c r="I449" s="44" t="s">
        <v>49</v>
      </c>
      <c r="J449" s="44">
        <v>47.5</v>
      </c>
      <c r="K449" s="36"/>
      <c r="L449" s="34"/>
      <c r="M449" s="34"/>
      <c r="N449" s="34"/>
      <c r="O449" s="34"/>
      <c r="P449" s="142"/>
      <c r="Q449" s="142"/>
    </row>
    <row r="450" s="16" customFormat="1" ht="132" spans="1:17">
      <c r="A450" s="144">
        <v>12</v>
      </c>
      <c r="B450" s="41" t="s">
        <v>5245</v>
      </c>
      <c r="C450" s="402" t="s">
        <v>5323</v>
      </c>
      <c r="D450" s="36" t="s">
        <v>5324</v>
      </c>
      <c r="E450" s="36" t="s">
        <v>5325</v>
      </c>
      <c r="F450" s="36" t="s">
        <v>5326</v>
      </c>
      <c r="G450" s="36" t="s">
        <v>5327</v>
      </c>
      <c r="H450" s="89"/>
      <c r="I450" s="34" t="s">
        <v>5328</v>
      </c>
      <c r="J450" s="34">
        <v>23.8</v>
      </c>
      <c r="K450" s="177" t="s">
        <v>5329</v>
      </c>
      <c r="L450" s="34" t="s">
        <v>24</v>
      </c>
      <c r="M450" s="34"/>
      <c r="N450" s="34"/>
      <c r="O450" s="34"/>
      <c r="P450" s="121" t="s">
        <v>5330</v>
      </c>
      <c r="Q450" s="142"/>
    </row>
    <row r="451" s="16" customFormat="1" ht="12.75" spans="1:17">
      <c r="A451" s="144"/>
      <c r="B451" s="41"/>
      <c r="C451" s="63" t="s">
        <v>5331</v>
      </c>
      <c r="D451" s="36" t="s">
        <v>5332</v>
      </c>
      <c r="E451" s="36"/>
      <c r="F451" s="36"/>
      <c r="G451" s="36"/>
      <c r="H451" s="89"/>
      <c r="I451" s="34" t="s">
        <v>5328</v>
      </c>
      <c r="J451" s="34">
        <v>11.9</v>
      </c>
      <c r="K451" s="177"/>
      <c r="L451" s="34"/>
      <c r="M451" s="34"/>
      <c r="N451" s="34"/>
      <c r="O451" s="34"/>
      <c r="P451" s="142"/>
      <c r="Q451" s="142"/>
    </row>
    <row r="452" s="16" customFormat="1" ht="12.75" spans="1:17">
      <c r="A452" s="144"/>
      <c r="B452" s="41"/>
      <c r="C452" s="63" t="s">
        <v>5333</v>
      </c>
      <c r="D452" s="36" t="s">
        <v>5334</v>
      </c>
      <c r="E452" s="36"/>
      <c r="F452" s="36"/>
      <c r="G452" s="36"/>
      <c r="H452" s="89"/>
      <c r="I452" s="34" t="s">
        <v>5328</v>
      </c>
      <c r="J452" s="34">
        <v>23.8</v>
      </c>
      <c r="K452" s="177"/>
      <c r="L452" s="34"/>
      <c r="M452" s="34"/>
      <c r="N452" s="34"/>
      <c r="O452" s="34"/>
      <c r="P452" s="142"/>
      <c r="Q452" s="142"/>
    </row>
    <row r="453" s="16" customFormat="1" ht="72" spans="1:17">
      <c r="A453" s="144">
        <v>13</v>
      </c>
      <c r="B453" s="41" t="s">
        <v>5245</v>
      </c>
      <c r="C453" s="402" t="s">
        <v>5335</v>
      </c>
      <c r="D453" s="36" t="s">
        <v>5336</v>
      </c>
      <c r="E453" s="36" t="s">
        <v>5337</v>
      </c>
      <c r="F453" s="36" t="s">
        <v>5338</v>
      </c>
      <c r="G453" s="36" t="s">
        <v>5339</v>
      </c>
      <c r="H453" s="34"/>
      <c r="I453" s="180" t="s">
        <v>5328</v>
      </c>
      <c r="J453" s="180">
        <v>150</v>
      </c>
      <c r="K453" s="177" t="s">
        <v>5340</v>
      </c>
      <c r="L453" s="34" t="s">
        <v>24</v>
      </c>
      <c r="M453" s="34"/>
      <c r="N453" s="34"/>
      <c r="O453" s="34"/>
      <c r="P453" s="121" t="s">
        <v>5341</v>
      </c>
      <c r="Q453" s="142"/>
    </row>
    <row r="454" s="16" customFormat="1" ht="24" spans="1:17">
      <c r="A454" s="144"/>
      <c r="B454" s="41"/>
      <c r="C454" s="65" t="s">
        <v>5342</v>
      </c>
      <c r="D454" s="50" t="s">
        <v>5343</v>
      </c>
      <c r="E454" s="36"/>
      <c r="F454" s="36"/>
      <c r="G454" s="36"/>
      <c r="H454" s="34"/>
      <c r="I454" s="180" t="s">
        <v>5328</v>
      </c>
      <c r="J454" s="180">
        <v>50</v>
      </c>
      <c r="K454" s="177"/>
      <c r="L454" s="34"/>
      <c r="M454" s="34"/>
      <c r="N454" s="34"/>
      <c r="O454" s="34"/>
      <c r="P454" s="121" t="s">
        <v>5344</v>
      </c>
      <c r="Q454" s="142"/>
    </row>
    <row r="455" s="16" customFormat="1" ht="24" spans="1:17">
      <c r="A455" s="144"/>
      <c r="B455" s="41"/>
      <c r="C455" s="65" t="s">
        <v>5345</v>
      </c>
      <c r="D455" s="50" t="s">
        <v>5346</v>
      </c>
      <c r="E455" s="36"/>
      <c r="F455" s="36"/>
      <c r="G455" s="36"/>
      <c r="H455" s="34"/>
      <c r="I455" s="180" t="s">
        <v>5328</v>
      </c>
      <c r="J455" s="180">
        <v>150</v>
      </c>
      <c r="K455" s="177"/>
      <c r="L455" s="34"/>
      <c r="M455" s="34"/>
      <c r="N455" s="34"/>
      <c r="O455" s="34"/>
      <c r="P455" s="121" t="s">
        <v>5347</v>
      </c>
      <c r="Q455" s="142"/>
    </row>
    <row r="456" s="16" customFormat="1" ht="132" spans="1:17">
      <c r="A456" s="176">
        <v>14</v>
      </c>
      <c r="B456" s="41" t="s">
        <v>5245</v>
      </c>
      <c r="C456" s="404" t="s">
        <v>5348</v>
      </c>
      <c r="D456" s="36" t="s">
        <v>5349</v>
      </c>
      <c r="E456" s="36" t="s">
        <v>5350</v>
      </c>
      <c r="F456" s="36" t="s">
        <v>5351</v>
      </c>
      <c r="G456" s="39"/>
      <c r="H456" s="40"/>
      <c r="I456" s="40" t="s">
        <v>152</v>
      </c>
      <c r="J456" s="34"/>
      <c r="K456" s="177" t="s">
        <v>5352</v>
      </c>
      <c r="L456" s="34" t="s">
        <v>34</v>
      </c>
      <c r="M456" s="34">
        <v>0.2</v>
      </c>
      <c r="N456" s="34">
        <v>0.2</v>
      </c>
      <c r="O456" s="34"/>
      <c r="P456" s="174" t="s">
        <v>5353</v>
      </c>
      <c r="Q456" s="142"/>
    </row>
    <row r="457" s="16" customFormat="1" ht="72" spans="1:17">
      <c r="A457" s="176">
        <v>15</v>
      </c>
      <c r="B457" s="41" t="s">
        <v>5245</v>
      </c>
      <c r="C457" s="404" t="s">
        <v>5354</v>
      </c>
      <c r="D457" s="36" t="s">
        <v>5355</v>
      </c>
      <c r="E457" s="36" t="s">
        <v>5356</v>
      </c>
      <c r="F457" s="36" t="s">
        <v>5357</v>
      </c>
      <c r="G457" s="36" t="s">
        <v>5358</v>
      </c>
      <c r="H457" s="110"/>
      <c r="I457" s="40" t="s">
        <v>49</v>
      </c>
      <c r="J457" s="34"/>
      <c r="K457" s="177" t="s">
        <v>5359</v>
      </c>
      <c r="L457" s="34" t="s">
        <v>24</v>
      </c>
      <c r="M457" s="34"/>
      <c r="N457" s="34"/>
      <c r="O457" s="34"/>
      <c r="P457" s="142"/>
      <c r="Q457" s="142"/>
    </row>
    <row r="458" s="16" customFormat="1" ht="60" spans="1:17">
      <c r="A458" s="176">
        <v>16</v>
      </c>
      <c r="B458" s="41" t="s">
        <v>5245</v>
      </c>
      <c r="C458" s="404" t="s">
        <v>5360</v>
      </c>
      <c r="D458" s="36" t="s">
        <v>5361</v>
      </c>
      <c r="E458" s="36" t="s">
        <v>5362</v>
      </c>
      <c r="F458" s="36" t="s">
        <v>5363</v>
      </c>
      <c r="G458" s="36"/>
      <c r="H458" s="110"/>
      <c r="I458" s="34" t="s">
        <v>49</v>
      </c>
      <c r="J458" s="34">
        <v>7</v>
      </c>
      <c r="K458" s="177" t="s">
        <v>5364</v>
      </c>
      <c r="L458" s="34" t="s">
        <v>34</v>
      </c>
      <c r="M458" s="34">
        <v>0.2</v>
      </c>
      <c r="N458" s="34">
        <v>0.2</v>
      </c>
      <c r="O458" s="34"/>
      <c r="P458" s="121" t="s">
        <v>5365</v>
      </c>
      <c r="Q458" s="142"/>
    </row>
    <row r="459" s="16" customFormat="1" ht="108" spans="1:17">
      <c r="A459" s="176">
        <v>17</v>
      </c>
      <c r="B459" s="41" t="s">
        <v>21</v>
      </c>
      <c r="C459" s="404" t="s">
        <v>5366</v>
      </c>
      <c r="D459" s="36" t="s">
        <v>5367</v>
      </c>
      <c r="E459" s="36" t="s">
        <v>5368</v>
      </c>
      <c r="F459" s="36" t="s">
        <v>5369</v>
      </c>
      <c r="G459" s="36"/>
      <c r="H459" s="40"/>
      <c r="I459" s="34" t="s">
        <v>152</v>
      </c>
      <c r="J459" s="34">
        <v>43.2</v>
      </c>
      <c r="K459" s="177" t="s">
        <v>5370</v>
      </c>
      <c r="L459" s="34" t="s">
        <v>50</v>
      </c>
      <c r="M459" s="34"/>
      <c r="N459" s="34"/>
      <c r="O459" s="34"/>
      <c r="P459" s="121" t="s">
        <v>5371</v>
      </c>
      <c r="Q459" s="142"/>
    </row>
    <row r="460" s="16" customFormat="1" ht="72" spans="1:17">
      <c r="A460" s="176">
        <v>18</v>
      </c>
      <c r="B460" s="41" t="s">
        <v>5372</v>
      </c>
      <c r="C460" s="404" t="s">
        <v>5373</v>
      </c>
      <c r="D460" s="36" t="s">
        <v>5374</v>
      </c>
      <c r="E460" s="181" t="s">
        <v>5375</v>
      </c>
      <c r="F460" s="181" t="s">
        <v>5376</v>
      </c>
      <c r="G460" s="36"/>
      <c r="H460" s="40"/>
      <c r="I460" s="40" t="s">
        <v>5377</v>
      </c>
      <c r="J460" s="34">
        <v>100</v>
      </c>
      <c r="K460" s="34" t="s">
        <v>5378</v>
      </c>
      <c r="L460" s="34" t="s">
        <v>34</v>
      </c>
      <c r="M460" s="34"/>
      <c r="N460" s="34"/>
      <c r="O460" s="34"/>
      <c r="P460" s="121" t="s">
        <v>5379</v>
      </c>
      <c r="Q460" s="142"/>
    </row>
    <row r="461" s="16" customFormat="1" ht="12.75" spans="1:17">
      <c r="A461" s="176"/>
      <c r="B461" s="41"/>
      <c r="C461" s="405" t="s">
        <v>5380</v>
      </c>
      <c r="D461" s="50" t="s">
        <v>5381</v>
      </c>
      <c r="E461" s="182"/>
      <c r="F461" s="182"/>
      <c r="G461" s="50"/>
      <c r="H461" s="54"/>
      <c r="I461" s="54" t="s">
        <v>5377</v>
      </c>
      <c r="J461" s="34">
        <v>83</v>
      </c>
      <c r="K461" s="44"/>
      <c r="L461" s="34"/>
      <c r="M461" s="34"/>
      <c r="N461" s="34"/>
      <c r="O461" s="34"/>
      <c r="P461" s="142"/>
      <c r="Q461" s="142"/>
    </row>
    <row r="462" s="16" customFormat="1" ht="72" spans="1:17">
      <c r="A462" s="144">
        <v>19</v>
      </c>
      <c r="B462" s="41" t="s">
        <v>5372</v>
      </c>
      <c r="C462" s="402" t="s">
        <v>5382</v>
      </c>
      <c r="D462" s="36" t="s">
        <v>5383</v>
      </c>
      <c r="E462" s="36" t="s">
        <v>5384</v>
      </c>
      <c r="F462" s="36" t="s">
        <v>5385</v>
      </c>
      <c r="G462" s="39"/>
      <c r="H462" s="40"/>
      <c r="I462" s="40" t="s">
        <v>5377</v>
      </c>
      <c r="J462" s="34">
        <v>35.5</v>
      </c>
      <c r="K462" s="34" t="s">
        <v>5386</v>
      </c>
      <c r="L462" s="34" t="s">
        <v>50</v>
      </c>
      <c r="M462" s="34"/>
      <c r="N462" s="34"/>
      <c r="O462" s="34"/>
      <c r="P462" s="121" t="s">
        <v>5387</v>
      </c>
      <c r="Q462" s="142"/>
    </row>
    <row r="463" s="16" customFormat="1" ht="24" spans="1:17">
      <c r="A463" s="144"/>
      <c r="B463" s="41"/>
      <c r="C463" s="400" t="s">
        <v>5388</v>
      </c>
      <c r="D463" s="50" t="s">
        <v>5389</v>
      </c>
      <c r="E463" s="50"/>
      <c r="F463" s="50"/>
      <c r="G463" s="59"/>
      <c r="H463" s="54"/>
      <c r="I463" s="54" t="s">
        <v>5377</v>
      </c>
      <c r="J463" s="44">
        <v>30.17</v>
      </c>
      <c r="K463" s="34"/>
      <c r="L463" s="34"/>
      <c r="M463" s="34"/>
      <c r="N463" s="34"/>
      <c r="O463" s="34"/>
      <c r="P463" s="142"/>
      <c r="Q463" s="142"/>
    </row>
    <row r="464" s="16" customFormat="1" ht="72" spans="1:17">
      <c r="A464" s="144">
        <v>20</v>
      </c>
      <c r="B464" s="41" t="s">
        <v>5372</v>
      </c>
      <c r="C464" s="402" t="s">
        <v>5390</v>
      </c>
      <c r="D464" s="36" t="s">
        <v>5391</v>
      </c>
      <c r="E464" s="36" t="s">
        <v>5392</v>
      </c>
      <c r="F464" s="36" t="s">
        <v>5385</v>
      </c>
      <c r="G464" s="39"/>
      <c r="H464" s="40"/>
      <c r="I464" s="40" t="s">
        <v>5377</v>
      </c>
      <c r="J464" s="34">
        <v>24.5</v>
      </c>
      <c r="K464" s="34" t="s">
        <v>5386</v>
      </c>
      <c r="L464" s="34" t="s">
        <v>50</v>
      </c>
      <c r="M464" s="34"/>
      <c r="N464" s="34"/>
      <c r="O464" s="34"/>
      <c r="P464" s="121" t="s">
        <v>5393</v>
      </c>
      <c r="Q464" s="142"/>
    </row>
    <row r="465" s="16" customFormat="1" ht="24" spans="1:17">
      <c r="A465" s="144"/>
      <c r="B465" s="41"/>
      <c r="C465" s="400" t="s">
        <v>5394</v>
      </c>
      <c r="D465" s="50" t="s">
        <v>5395</v>
      </c>
      <c r="E465" s="50"/>
      <c r="F465" s="50"/>
      <c r="G465" s="59"/>
      <c r="H465" s="54"/>
      <c r="I465" s="54" t="s">
        <v>5377</v>
      </c>
      <c r="J465" s="44">
        <v>20.82</v>
      </c>
      <c r="K465" s="34"/>
      <c r="L465" s="34"/>
      <c r="M465" s="34"/>
      <c r="N465" s="34"/>
      <c r="O465" s="34"/>
      <c r="P465" s="142"/>
      <c r="Q465" s="142"/>
    </row>
    <row r="466" s="16" customFormat="1" ht="72" spans="1:17">
      <c r="A466" s="144">
        <v>21</v>
      </c>
      <c r="B466" s="41" t="s">
        <v>5372</v>
      </c>
      <c r="C466" s="402" t="s">
        <v>5396</v>
      </c>
      <c r="D466" s="36" t="s">
        <v>5397</v>
      </c>
      <c r="E466" s="36" t="s">
        <v>5398</v>
      </c>
      <c r="F466" s="36" t="s">
        <v>5399</v>
      </c>
      <c r="G466" s="39"/>
      <c r="H466" s="34" t="s">
        <v>5400</v>
      </c>
      <c r="I466" s="40" t="s">
        <v>5377</v>
      </c>
      <c r="J466" s="34">
        <v>14.4</v>
      </c>
      <c r="K466" s="34" t="s">
        <v>5386</v>
      </c>
      <c r="L466" s="34" t="s">
        <v>50</v>
      </c>
      <c r="M466" s="34"/>
      <c r="N466" s="34"/>
      <c r="O466" s="34"/>
      <c r="P466" s="121" t="s">
        <v>5401</v>
      </c>
      <c r="Q466" s="142"/>
    </row>
    <row r="467" s="16" customFormat="1" ht="12.75" spans="1:17">
      <c r="A467" s="144"/>
      <c r="B467" s="41"/>
      <c r="C467" s="400" t="s">
        <v>5402</v>
      </c>
      <c r="D467" s="50" t="s">
        <v>5403</v>
      </c>
      <c r="E467" s="50"/>
      <c r="F467" s="50"/>
      <c r="G467" s="59"/>
      <c r="H467" s="44"/>
      <c r="I467" s="54" t="s">
        <v>5377</v>
      </c>
      <c r="J467" s="44">
        <v>14.4</v>
      </c>
      <c r="K467" s="34"/>
      <c r="L467" s="34"/>
      <c r="M467" s="34"/>
      <c r="N467" s="34"/>
      <c r="O467" s="34"/>
      <c r="P467" s="142"/>
      <c r="Q467" s="142"/>
    </row>
    <row r="468" s="16" customFormat="1" ht="24" spans="1:17">
      <c r="A468" s="144"/>
      <c r="B468" s="41"/>
      <c r="C468" s="400" t="s">
        <v>5404</v>
      </c>
      <c r="D468" s="50" t="s">
        <v>5405</v>
      </c>
      <c r="E468" s="50"/>
      <c r="F468" s="50"/>
      <c r="G468" s="59"/>
      <c r="H468" s="44"/>
      <c r="I468" s="54" t="s">
        <v>5377</v>
      </c>
      <c r="J468" s="44">
        <v>12.24</v>
      </c>
      <c r="K468" s="34"/>
      <c r="L468" s="34"/>
      <c r="M468" s="34"/>
      <c r="N468" s="34"/>
      <c r="O468" s="34"/>
      <c r="P468" s="142"/>
      <c r="Q468" s="142"/>
    </row>
    <row r="469" s="16" customFormat="1" ht="60" spans="1:17">
      <c r="A469" s="176">
        <v>22</v>
      </c>
      <c r="B469" s="41" t="s">
        <v>5372</v>
      </c>
      <c r="C469" s="404" t="s">
        <v>5406</v>
      </c>
      <c r="D469" s="36" t="s">
        <v>5407</v>
      </c>
      <c r="E469" s="36" t="s">
        <v>5408</v>
      </c>
      <c r="F469" s="36" t="s">
        <v>5409</v>
      </c>
      <c r="G469" s="36" t="s">
        <v>5303</v>
      </c>
      <c r="H469" s="40"/>
      <c r="I469" s="40" t="s">
        <v>152</v>
      </c>
      <c r="J469" s="34">
        <v>16.3</v>
      </c>
      <c r="K469" s="177" t="s">
        <v>5410</v>
      </c>
      <c r="L469" s="34" t="s">
        <v>50</v>
      </c>
      <c r="M469" s="34"/>
      <c r="N469" s="34"/>
      <c r="O469" s="34"/>
      <c r="P469" s="121" t="s">
        <v>5411</v>
      </c>
      <c r="Q469" s="142"/>
    </row>
    <row r="470" s="16" customFormat="1" ht="12.75" spans="1:17">
      <c r="A470" s="176"/>
      <c r="B470" s="41"/>
      <c r="C470" s="405" t="s">
        <v>5412</v>
      </c>
      <c r="D470" s="50" t="s">
        <v>5413</v>
      </c>
      <c r="E470" s="50"/>
      <c r="F470" s="50"/>
      <c r="G470" s="50"/>
      <c r="H470" s="54"/>
      <c r="I470" s="54" t="s">
        <v>152</v>
      </c>
      <c r="J470" s="44">
        <v>8.15</v>
      </c>
      <c r="K470" s="177"/>
      <c r="L470" s="34"/>
      <c r="M470" s="34"/>
      <c r="N470" s="34"/>
      <c r="O470" s="34"/>
      <c r="P470" s="142"/>
      <c r="Q470" s="142"/>
    </row>
    <row r="471" s="16" customFormat="1" ht="96" spans="1:17">
      <c r="A471" s="176">
        <v>23</v>
      </c>
      <c r="B471" s="41" t="s">
        <v>5372</v>
      </c>
      <c r="C471" s="404" t="s">
        <v>5414</v>
      </c>
      <c r="D471" s="36" t="s">
        <v>5415</v>
      </c>
      <c r="E471" s="36" t="s">
        <v>5416</v>
      </c>
      <c r="F471" s="36" t="s">
        <v>5417</v>
      </c>
      <c r="G471" s="39"/>
      <c r="H471" s="40"/>
      <c r="I471" s="40" t="s">
        <v>152</v>
      </c>
      <c r="J471" s="34">
        <v>60.7</v>
      </c>
      <c r="K471" s="177" t="s">
        <v>5418</v>
      </c>
      <c r="L471" s="34" t="s">
        <v>50</v>
      </c>
      <c r="M471" s="34"/>
      <c r="N471" s="34"/>
      <c r="O471" s="34"/>
      <c r="P471" s="121" t="s">
        <v>5419</v>
      </c>
      <c r="Q471" s="142"/>
    </row>
    <row r="472" s="16" customFormat="1" ht="168" spans="1:17">
      <c r="A472" s="176">
        <v>24</v>
      </c>
      <c r="B472" s="41" t="s">
        <v>5372</v>
      </c>
      <c r="C472" s="404" t="s">
        <v>5420</v>
      </c>
      <c r="D472" s="36" t="s">
        <v>5421</v>
      </c>
      <c r="E472" s="36" t="s">
        <v>5422</v>
      </c>
      <c r="F472" s="36" t="s">
        <v>5423</v>
      </c>
      <c r="G472" s="39"/>
      <c r="H472" s="40"/>
      <c r="I472" s="40" t="s">
        <v>152</v>
      </c>
      <c r="J472" s="34">
        <v>242</v>
      </c>
      <c r="K472" s="36" t="s">
        <v>5424</v>
      </c>
      <c r="L472" s="34" t="s">
        <v>50</v>
      </c>
      <c r="M472" s="34"/>
      <c r="N472" s="34"/>
      <c r="O472" s="34"/>
      <c r="P472" s="121" t="s">
        <v>5425</v>
      </c>
      <c r="Q472" s="142"/>
    </row>
    <row r="473" s="16" customFormat="1" ht="96" spans="1:17">
      <c r="A473" s="176">
        <v>25</v>
      </c>
      <c r="B473" s="41" t="s">
        <v>5372</v>
      </c>
      <c r="C473" s="404" t="s">
        <v>5426</v>
      </c>
      <c r="D473" s="36" t="s">
        <v>5427</v>
      </c>
      <c r="E473" s="36" t="s">
        <v>5428</v>
      </c>
      <c r="F473" s="36" t="s">
        <v>5429</v>
      </c>
      <c r="G473" s="39"/>
      <c r="H473" s="40"/>
      <c r="I473" s="40" t="s">
        <v>152</v>
      </c>
      <c r="J473" s="34">
        <v>43.9</v>
      </c>
      <c r="K473" s="177" t="s">
        <v>5418</v>
      </c>
      <c r="L473" s="34" t="s">
        <v>50</v>
      </c>
      <c r="M473" s="34"/>
      <c r="N473" s="34"/>
      <c r="O473" s="34"/>
      <c r="P473" s="121" t="s">
        <v>5430</v>
      </c>
      <c r="Q473" s="142"/>
    </row>
    <row r="474" s="16" customFormat="1" ht="72" spans="1:17">
      <c r="A474" s="176">
        <v>26</v>
      </c>
      <c r="B474" s="41" t="s">
        <v>5372</v>
      </c>
      <c r="C474" s="404" t="s">
        <v>5431</v>
      </c>
      <c r="D474" s="36" t="s">
        <v>5432</v>
      </c>
      <c r="E474" s="36" t="s">
        <v>5433</v>
      </c>
      <c r="F474" s="36" t="s">
        <v>5434</v>
      </c>
      <c r="G474" s="36" t="s">
        <v>5435</v>
      </c>
      <c r="H474" s="40"/>
      <c r="I474" s="40" t="s">
        <v>152</v>
      </c>
      <c r="J474" s="34">
        <v>14.4</v>
      </c>
      <c r="K474" s="177" t="s">
        <v>5436</v>
      </c>
      <c r="L474" s="34" t="s">
        <v>50</v>
      </c>
      <c r="M474" s="34"/>
      <c r="N474" s="34"/>
      <c r="O474" s="34"/>
      <c r="P474" s="121" t="s">
        <v>5437</v>
      </c>
      <c r="Q474" s="142"/>
    </row>
    <row r="475" s="16" customFormat="1" ht="12.75" spans="1:17">
      <c r="A475" s="176"/>
      <c r="B475" s="41"/>
      <c r="C475" s="405" t="s">
        <v>5438</v>
      </c>
      <c r="D475" s="50" t="s">
        <v>5439</v>
      </c>
      <c r="E475" s="50"/>
      <c r="F475" s="50"/>
      <c r="G475" s="50"/>
      <c r="H475" s="54"/>
      <c r="I475" s="54" t="s">
        <v>152</v>
      </c>
      <c r="J475" s="44">
        <v>5</v>
      </c>
      <c r="K475" s="177"/>
      <c r="L475" s="34"/>
      <c r="M475" s="34"/>
      <c r="N475" s="34"/>
      <c r="O475" s="34"/>
      <c r="P475" s="142"/>
      <c r="Q475" s="142"/>
    </row>
    <row r="476" s="16" customFormat="1" ht="60" spans="1:17">
      <c r="A476" s="176">
        <v>27</v>
      </c>
      <c r="B476" s="41" t="s">
        <v>51</v>
      </c>
      <c r="C476" s="404" t="s">
        <v>5440</v>
      </c>
      <c r="D476" s="36" t="s">
        <v>5441</v>
      </c>
      <c r="E476" s="36" t="s">
        <v>5442</v>
      </c>
      <c r="F476" s="36" t="s">
        <v>5443</v>
      </c>
      <c r="G476" s="39"/>
      <c r="H476" s="40"/>
      <c r="I476" s="34" t="s">
        <v>152</v>
      </c>
      <c r="J476" s="34">
        <v>77</v>
      </c>
      <c r="K476" s="177" t="s">
        <v>5444</v>
      </c>
      <c r="L476" s="34" t="s">
        <v>50</v>
      </c>
      <c r="M476" s="34"/>
      <c r="N476" s="34"/>
      <c r="O476" s="34"/>
      <c r="P476" s="121" t="s">
        <v>5445</v>
      </c>
      <c r="Q476" s="142"/>
    </row>
    <row r="477" s="16" customFormat="1" ht="96" spans="1:17">
      <c r="A477" s="176">
        <v>28</v>
      </c>
      <c r="B477" s="41" t="s">
        <v>51</v>
      </c>
      <c r="C477" s="404" t="s">
        <v>5446</v>
      </c>
      <c r="D477" s="36" t="s">
        <v>5447</v>
      </c>
      <c r="E477" s="36" t="s">
        <v>5448</v>
      </c>
      <c r="F477" s="36" t="s">
        <v>5449</v>
      </c>
      <c r="G477" s="39"/>
      <c r="H477" s="39"/>
      <c r="I477" s="40" t="s">
        <v>49</v>
      </c>
      <c r="J477" s="34">
        <v>90</v>
      </c>
      <c r="K477" s="177" t="s">
        <v>5450</v>
      </c>
      <c r="L477" s="34" t="s">
        <v>50</v>
      </c>
      <c r="M477" s="34"/>
      <c r="N477" s="34"/>
      <c r="O477" s="34"/>
      <c r="P477" s="121" t="s">
        <v>5451</v>
      </c>
      <c r="Q477" s="142"/>
    </row>
    <row r="478" s="16" customFormat="1" ht="240" spans="1:17">
      <c r="A478" s="176">
        <v>29</v>
      </c>
      <c r="B478" s="41" t="s">
        <v>5245</v>
      </c>
      <c r="C478" s="406" t="s">
        <v>5452</v>
      </c>
      <c r="D478" s="36" t="s">
        <v>5453</v>
      </c>
      <c r="E478" s="36" t="s">
        <v>5454</v>
      </c>
      <c r="F478" s="36" t="s">
        <v>5455</v>
      </c>
      <c r="G478" s="39"/>
      <c r="H478" s="40"/>
      <c r="I478" s="40" t="s">
        <v>5456</v>
      </c>
      <c r="J478" s="34" t="s">
        <v>5457</v>
      </c>
      <c r="K478" s="177" t="s">
        <v>5458</v>
      </c>
      <c r="L478" s="34" t="s">
        <v>24</v>
      </c>
      <c r="M478" s="34"/>
      <c r="N478" s="34"/>
      <c r="O478" s="34"/>
      <c r="P478" s="121" t="s">
        <v>5459</v>
      </c>
      <c r="Q478" s="142"/>
    </row>
    <row r="479" s="16" customFormat="1" ht="12.75" spans="1:17">
      <c r="A479" s="176"/>
      <c r="B479" s="41"/>
      <c r="C479" s="406" t="s">
        <v>5452</v>
      </c>
      <c r="D479" s="36" t="s">
        <v>5460</v>
      </c>
      <c r="E479" s="36"/>
      <c r="F479" s="36"/>
      <c r="G479" s="39"/>
      <c r="H479" s="40"/>
      <c r="I479" s="183" t="s">
        <v>5456</v>
      </c>
      <c r="J479" s="184">
        <v>60</v>
      </c>
      <c r="K479" s="177"/>
      <c r="L479" s="34"/>
      <c r="M479" s="34"/>
      <c r="N479" s="34"/>
      <c r="O479" s="34"/>
      <c r="P479" s="121"/>
      <c r="Q479" s="142"/>
    </row>
    <row r="480" s="16" customFormat="1" ht="12.75" spans="1:17">
      <c r="A480" s="176"/>
      <c r="B480" s="41"/>
      <c r="C480" s="406" t="s">
        <v>5461</v>
      </c>
      <c r="D480" s="36" t="s">
        <v>5462</v>
      </c>
      <c r="E480" s="36"/>
      <c r="F480" s="36"/>
      <c r="G480" s="39"/>
      <c r="H480" s="40"/>
      <c r="I480" s="183" t="s">
        <v>5456</v>
      </c>
      <c r="J480" s="184">
        <v>100</v>
      </c>
      <c r="K480" s="177"/>
      <c r="L480" s="34"/>
      <c r="M480" s="34"/>
      <c r="N480" s="34"/>
      <c r="O480" s="34"/>
      <c r="P480" s="121"/>
      <c r="Q480" s="142"/>
    </row>
    <row r="481" s="16" customFormat="1" ht="12.75" spans="1:17">
      <c r="A481" s="176"/>
      <c r="B481" s="41"/>
      <c r="C481" s="406" t="s">
        <v>5463</v>
      </c>
      <c r="D481" s="36" t="s">
        <v>5464</v>
      </c>
      <c r="E481" s="36"/>
      <c r="F481" s="36"/>
      <c r="G481" s="39"/>
      <c r="H481" s="40"/>
      <c r="I481" s="183" t="s">
        <v>5456</v>
      </c>
      <c r="J481" s="184">
        <v>160</v>
      </c>
      <c r="K481" s="177"/>
      <c r="L481" s="34"/>
      <c r="M481" s="34"/>
      <c r="N481" s="34"/>
      <c r="O481" s="34"/>
      <c r="P481" s="121"/>
      <c r="Q481" s="142"/>
    </row>
    <row r="482" s="16" customFormat="1" ht="48" spans="1:17">
      <c r="A482" s="176">
        <v>30</v>
      </c>
      <c r="B482" s="41" t="s">
        <v>51</v>
      </c>
      <c r="C482" s="406" t="s">
        <v>5465</v>
      </c>
      <c r="D482" s="36" t="s">
        <v>5466</v>
      </c>
      <c r="E482" s="36" t="s">
        <v>5467</v>
      </c>
      <c r="F482" s="36" t="s">
        <v>5468</v>
      </c>
      <c r="G482" s="39"/>
      <c r="H482" s="40"/>
      <c r="I482" s="40" t="s">
        <v>152</v>
      </c>
      <c r="J482" s="34">
        <v>248</v>
      </c>
      <c r="K482" s="36"/>
      <c r="L482" s="34" t="s">
        <v>50</v>
      </c>
      <c r="M482" s="34"/>
      <c r="N482" s="34"/>
      <c r="O482" s="34"/>
      <c r="P482" s="121" t="s">
        <v>5469</v>
      </c>
      <c r="Q482" s="142"/>
    </row>
    <row r="483" s="16" customFormat="1" ht="144" spans="1:17">
      <c r="A483" s="176">
        <v>31</v>
      </c>
      <c r="B483" s="41" t="s">
        <v>51</v>
      </c>
      <c r="C483" s="406" t="s">
        <v>5470</v>
      </c>
      <c r="D483" s="36" t="s">
        <v>5471</v>
      </c>
      <c r="E483" s="36" t="s">
        <v>5472</v>
      </c>
      <c r="F483" s="36" t="s">
        <v>5468</v>
      </c>
      <c r="G483" s="39"/>
      <c r="H483" s="40"/>
      <c r="I483" s="40" t="s">
        <v>152</v>
      </c>
      <c r="J483" s="34">
        <v>320</v>
      </c>
      <c r="K483" s="177" t="s">
        <v>5329</v>
      </c>
      <c r="L483" s="34" t="s">
        <v>50</v>
      </c>
      <c r="M483" s="34"/>
      <c r="N483" s="34"/>
      <c r="O483" s="34"/>
      <c r="P483" s="121" t="s">
        <v>5473</v>
      </c>
      <c r="Q483" s="142"/>
    </row>
    <row r="484" s="16" customFormat="1" ht="36" spans="1:17">
      <c r="A484" s="176">
        <v>32</v>
      </c>
      <c r="B484" s="41" t="s">
        <v>51</v>
      </c>
      <c r="C484" s="406" t="s">
        <v>5474</v>
      </c>
      <c r="D484" s="36" t="s">
        <v>5475</v>
      </c>
      <c r="E484" s="36" t="s">
        <v>5476</v>
      </c>
      <c r="F484" s="36" t="s">
        <v>5477</v>
      </c>
      <c r="G484" s="39"/>
      <c r="H484" s="40"/>
      <c r="I484" s="40" t="s">
        <v>49</v>
      </c>
      <c r="J484" s="34">
        <v>151</v>
      </c>
      <c r="K484" s="39"/>
      <c r="L484" s="34" t="s">
        <v>50</v>
      </c>
      <c r="M484" s="34"/>
      <c r="N484" s="34"/>
      <c r="O484" s="34"/>
      <c r="P484" s="121" t="s">
        <v>5478</v>
      </c>
      <c r="Q484" s="142"/>
    </row>
    <row r="485" s="16" customFormat="1" ht="48" spans="1:17">
      <c r="A485" s="176">
        <v>33</v>
      </c>
      <c r="B485" s="41" t="s">
        <v>51</v>
      </c>
      <c r="C485" s="406" t="s">
        <v>5479</v>
      </c>
      <c r="D485" s="36" t="s">
        <v>5480</v>
      </c>
      <c r="E485" s="181" t="s">
        <v>5481</v>
      </c>
      <c r="F485" s="36" t="s">
        <v>5482</v>
      </c>
      <c r="G485" s="39"/>
      <c r="H485" s="40"/>
      <c r="I485" s="40" t="s">
        <v>49</v>
      </c>
      <c r="J485" s="34">
        <v>90</v>
      </c>
      <c r="K485" s="177" t="s">
        <v>5483</v>
      </c>
      <c r="L485" s="34" t="s">
        <v>50</v>
      </c>
      <c r="M485" s="34"/>
      <c r="N485" s="34"/>
      <c r="O485" s="34"/>
      <c r="P485" s="121" t="s">
        <v>5484</v>
      </c>
      <c r="Q485" s="142"/>
    </row>
    <row r="486" s="16" customFormat="1" ht="72" spans="1:17">
      <c r="A486" s="176">
        <v>34</v>
      </c>
      <c r="B486" s="41" t="s">
        <v>196</v>
      </c>
      <c r="C486" s="406" t="s">
        <v>5485</v>
      </c>
      <c r="D486" s="36" t="s">
        <v>5486</v>
      </c>
      <c r="E486" s="181" t="s">
        <v>5487</v>
      </c>
      <c r="F486" s="181" t="s">
        <v>5488</v>
      </c>
      <c r="G486" s="39"/>
      <c r="H486" s="40"/>
      <c r="I486" s="40" t="s">
        <v>152</v>
      </c>
      <c r="J486" s="34">
        <v>230</v>
      </c>
      <c r="K486" s="177" t="s">
        <v>5489</v>
      </c>
      <c r="L486" s="34" t="s">
        <v>24</v>
      </c>
      <c r="M486" s="34"/>
      <c r="N486" s="34"/>
      <c r="O486" s="34"/>
      <c r="P486" s="142"/>
      <c r="Q486" s="142"/>
    </row>
    <row r="487" s="16" customFormat="1" ht="132" spans="1:17">
      <c r="A487" s="176">
        <v>35</v>
      </c>
      <c r="B487" s="41" t="s">
        <v>196</v>
      </c>
      <c r="C487" s="406" t="s">
        <v>5490</v>
      </c>
      <c r="D487" s="36" t="s">
        <v>5491</v>
      </c>
      <c r="E487" s="36" t="s">
        <v>5492</v>
      </c>
      <c r="F487" s="36" t="s">
        <v>5493</v>
      </c>
      <c r="G487" s="36" t="s">
        <v>5494</v>
      </c>
      <c r="H487" s="40"/>
      <c r="I487" s="40" t="s">
        <v>5495</v>
      </c>
      <c r="J487" s="34">
        <v>30</v>
      </c>
      <c r="K487" s="36" t="s">
        <v>5496</v>
      </c>
      <c r="L487" s="34" t="s">
        <v>24</v>
      </c>
      <c r="M487" s="34"/>
      <c r="N487" s="34"/>
      <c r="O487" s="34"/>
      <c r="P487" s="121" t="s">
        <v>5497</v>
      </c>
      <c r="Q487" s="142"/>
    </row>
    <row r="488" s="16" customFormat="1" ht="12.75" spans="1:17">
      <c r="A488" s="176"/>
      <c r="B488" s="41"/>
      <c r="C488" s="406" t="s">
        <v>5498</v>
      </c>
      <c r="D488" s="50" t="s">
        <v>5499</v>
      </c>
      <c r="E488" s="50"/>
      <c r="F488" s="50"/>
      <c r="G488" s="50"/>
      <c r="H488" s="54"/>
      <c r="I488" s="54" t="s">
        <v>5495</v>
      </c>
      <c r="J488" s="44">
        <v>3</v>
      </c>
      <c r="K488" s="36"/>
      <c r="L488" s="34"/>
      <c r="M488" s="34"/>
      <c r="N488" s="34"/>
      <c r="O488" s="34"/>
      <c r="P488" s="142"/>
      <c r="Q488" s="142"/>
    </row>
    <row r="489" s="16" customFormat="1" ht="22.5" spans="1:17">
      <c r="A489" s="176"/>
      <c r="B489" s="41"/>
      <c r="C489" s="406" t="s">
        <v>5500</v>
      </c>
      <c r="D489" s="185" t="s">
        <v>5501</v>
      </c>
      <c r="E489" s="50"/>
      <c r="F489" s="50"/>
      <c r="G489" s="50"/>
      <c r="H489" s="54"/>
      <c r="I489" s="183" t="s">
        <v>5502</v>
      </c>
      <c r="J489" s="186">
        <v>10</v>
      </c>
      <c r="K489" s="36"/>
      <c r="L489" s="34"/>
      <c r="M489" s="34"/>
      <c r="N489" s="34"/>
      <c r="O489" s="34"/>
      <c r="P489" s="142"/>
      <c r="Q489" s="142"/>
    </row>
    <row r="490" s="16" customFormat="1" ht="48" spans="1:17">
      <c r="A490" s="176">
        <v>36</v>
      </c>
      <c r="B490" s="41" t="s">
        <v>196</v>
      </c>
      <c r="C490" s="407" t="s">
        <v>5503</v>
      </c>
      <c r="D490" s="181" t="s">
        <v>5504</v>
      </c>
      <c r="E490" s="181" t="s">
        <v>5505</v>
      </c>
      <c r="F490" s="181" t="s">
        <v>5506</v>
      </c>
      <c r="G490" s="36"/>
      <c r="H490" s="110"/>
      <c r="I490" s="40" t="s">
        <v>49</v>
      </c>
      <c r="J490" s="34" t="s">
        <v>5457</v>
      </c>
      <c r="K490" s="36"/>
      <c r="L490" s="34" t="s">
        <v>24</v>
      </c>
      <c r="M490" s="34"/>
      <c r="N490" s="34"/>
      <c r="O490" s="34"/>
      <c r="P490" s="174" t="s">
        <v>5507</v>
      </c>
      <c r="Q490" s="142"/>
    </row>
    <row r="491" s="16" customFormat="1" ht="270" customHeight="1" spans="1:17">
      <c r="A491" s="98"/>
      <c r="B491" s="41"/>
      <c r="C491" s="98"/>
      <c r="D491" s="36" t="s">
        <v>5508</v>
      </c>
      <c r="E491" s="98" t="s">
        <v>5509</v>
      </c>
      <c r="F491" s="98"/>
      <c r="G491" s="98"/>
      <c r="H491" s="98"/>
      <c r="I491" s="98"/>
      <c r="J491" s="98"/>
      <c r="K491" s="98"/>
      <c r="L491" s="98"/>
      <c r="M491" s="98"/>
      <c r="N491" s="98"/>
      <c r="O491" s="98"/>
      <c r="P491" s="142"/>
      <c r="Q491" s="142"/>
    </row>
    <row r="492" s="16" customFormat="1" ht="216" spans="1:17">
      <c r="A492" s="41">
        <v>37</v>
      </c>
      <c r="B492" s="41" t="s">
        <v>21</v>
      </c>
      <c r="C492" s="64">
        <v>230201</v>
      </c>
      <c r="D492" s="36" t="s">
        <v>5510</v>
      </c>
      <c r="E492" s="36" t="s">
        <v>5511</v>
      </c>
      <c r="F492" s="89" t="s">
        <v>5512</v>
      </c>
      <c r="G492" s="36"/>
      <c r="H492" s="89"/>
      <c r="I492" s="34" t="s">
        <v>217</v>
      </c>
      <c r="J492" s="41">
        <v>23</v>
      </c>
      <c r="K492" s="89"/>
      <c r="L492" s="41" t="s">
        <v>50</v>
      </c>
      <c r="M492" s="41"/>
      <c r="N492" s="41"/>
      <c r="O492" s="76"/>
      <c r="P492" s="174" t="s">
        <v>5513</v>
      </c>
      <c r="Q492" s="142"/>
    </row>
    <row r="493" s="16" customFormat="1" ht="288" spans="1:17">
      <c r="A493" s="41">
        <v>38</v>
      </c>
      <c r="B493" s="41" t="s">
        <v>21</v>
      </c>
      <c r="C493" s="64">
        <v>230202</v>
      </c>
      <c r="D493" s="36" t="s">
        <v>5514</v>
      </c>
      <c r="E493" s="34" t="s">
        <v>5515</v>
      </c>
      <c r="F493" s="89" t="s">
        <v>5516</v>
      </c>
      <c r="G493" s="36" t="s">
        <v>5517</v>
      </c>
      <c r="H493" s="89" t="s">
        <v>4394</v>
      </c>
      <c r="I493" s="34" t="s">
        <v>4395</v>
      </c>
      <c r="J493" s="41">
        <v>31.5</v>
      </c>
      <c r="K493" s="89" t="s">
        <v>5518</v>
      </c>
      <c r="L493" s="41" t="s">
        <v>50</v>
      </c>
      <c r="M493" s="41"/>
      <c r="N493" s="41"/>
      <c r="O493" s="76"/>
      <c r="P493" s="174" t="s">
        <v>5519</v>
      </c>
      <c r="Q493" s="142"/>
    </row>
    <row r="494" s="16" customFormat="1" ht="72" spans="1:17">
      <c r="A494" s="41"/>
      <c r="B494" s="41" t="s">
        <v>21</v>
      </c>
      <c r="C494" s="64" t="s">
        <v>5520</v>
      </c>
      <c r="D494" s="36" t="s">
        <v>5521</v>
      </c>
      <c r="E494" s="79" t="s">
        <v>5522</v>
      </c>
      <c r="F494" s="36"/>
      <c r="G494" s="36"/>
      <c r="H494" s="89"/>
      <c r="I494" s="34" t="s">
        <v>49</v>
      </c>
      <c r="J494" s="41">
        <v>27</v>
      </c>
      <c r="K494" s="177" t="s">
        <v>5523</v>
      </c>
      <c r="L494" s="41" t="s">
        <v>50</v>
      </c>
      <c r="M494" s="41"/>
      <c r="N494" s="41"/>
      <c r="O494" s="76" t="s">
        <v>5524</v>
      </c>
      <c r="P494" s="174" t="s">
        <v>5525</v>
      </c>
      <c r="Q494" s="142"/>
    </row>
    <row r="495" s="16" customFormat="1" ht="48" spans="1:17">
      <c r="A495" s="41"/>
      <c r="B495" s="41" t="s">
        <v>21</v>
      </c>
      <c r="C495" s="64" t="s">
        <v>5526</v>
      </c>
      <c r="D495" s="36" t="s">
        <v>5527</v>
      </c>
      <c r="E495" s="79" t="s">
        <v>5528</v>
      </c>
      <c r="F495" s="36"/>
      <c r="G495" s="36"/>
      <c r="H495" s="89"/>
      <c r="I495" s="34" t="s">
        <v>4395</v>
      </c>
      <c r="J495" s="41">
        <v>18</v>
      </c>
      <c r="K495" s="36"/>
      <c r="L495" s="41" t="s">
        <v>50</v>
      </c>
      <c r="M495" s="41"/>
      <c r="N495" s="41"/>
      <c r="O495" s="76"/>
      <c r="P495" s="174" t="s">
        <v>5529</v>
      </c>
      <c r="Q495" s="142"/>
    </row>
    <row r="496" s="16" customFormat="1" ht="24" spans="1:17">
      <c r="A496" s="41"/>
      <c r="B496" s="41" t="s">
        <v>21</v>
      </c>
      <c r="C496" s="64" t="s">
        <v>5530</v>
      </c>
      <c r="D496" s="36" t="s">
        <v>5531</v>
      </c>
      <c r="E496" s="79" t="s">
        <v>5532</v>
      </c>
      <c r="F496" s="36"/>
      <c r="G496" s="36"/>
      <c r="H496" s="89"/>
      <c r="I496" s="34" t="s">
        <v>49</v>
      </c>
      <c r="J496" s="41">
        <v>27</v>
      </c>
      <c r="K496" s="36"/>
      <c r="L496" s="41" t="s">
        <v>50</v>
      </c>
      <c r="M496" s="41"/>
      <c r="N496" s="41"/>
      <c r="O496" s="76"/>
      <c r="P496" s="142"/>
      <c r="Q496" s="142"/>
    </row>
    <row r="497" s="16" customFormat="1" ht="24" spans="1:17">
      <c r="A497" s="41"/>
      <c r="B497" s="41" t="s">
        <v>21</v>
      </c>
      <c r="C497" s="64" t="s">
        <v>5533</v>
      </c>
      <c r="D497" s="36" t="s">
        <v>5534</v>
      </c>
      <c r="E497" s="79" t="s">
        <v>5535</v>
      </c>
      <c r="F497" s="36"/>
      <c r="G497" s="36"/>
      <c r="H497" s="89"/>
      <c r="I497" s="34" t="s">
        <v>49</v>
      </c>
      <c r="J497" s="41">
        <v>16.2</v>
      </c>
      <c r="K497" s="36"/>
      <c r="L497" s="41" t="s">
        <v>50</v>
      </c>
      <c r="M497" s="41"/>
      <c r="N497" s="41"/>
      <c r="O497" s="76"/>
      <c r="P497" s="142"/>
      <c r="Q497" s="142"/>
    </row>
    <row r="498" s="16" customFormat="1" ht="60" spans="1:17">
      <c r="A498" s="41"/>
      <c r="B498" s="41" t="s">
        <v>21</v>
      </c>
      <c r="C498" s="64" t="s">
        <v>5536</v>
      </c>
      <c r="D498" s="36" t="s">
        <v>5537</v>
      </c>
      <c r="E498" s="79" t="s">
        <v>5515</v>
      </c>
      <c r="F498" s="79" t="s">
        <v>5516</v>
      </c>
      <c r="G498" s="36"/>
      <c r="H498" s="89"/>
      <c r="I498" s="34" t="s">
        <v>4395</v>
      </c>
      <c r="J498" s="41">
        <v>31.5</v>
      </c>
      <c r="K498" s="36"/>
      <c r="L498" s="41" t="s">
        <v>50</v>
      </c>
      <c r="M498" s="41"/>
      <c r="N498" s="41"/>
      <c r="O498" s="76"/>
      <c r="P498" s="142"/>
      <c r="Q498" s="142"/>
    </row>
    <row r="499" s="16" customFormat="1" ht="240" spans="1:17">
      <c r="A499" s="41">
        <v>39</v>
      </c>
      <c r="B499" s="41" t="s">
        <v>21</v>
      </c>
      <c r="C499" s="64" t="s">
        <v>5538</v>
      </c>
      <c r="D499" s="36" t="s">
        <v>5539</v>
      </c>
      <c r="E499" s="36" t="s">
        <v>5540</v>
      </c>
      <c r="F499" s="36" t="s">
        <v>5541</v>
      </c>
      <c r="G499" s="36" t="s">
        <v>5542</v>
      </c>
      <c r="H499" s="89" t="s">
        <v>4394</v>
      </c>
      <c r="I499" s="34" t="s">
        <v>49</v>
      </c>
      <c r="J499" s="41">
        <v>49.5</v>
      </c>
      <c r="K499" s="177" t="s">
        <v>5543</v>
      </c>
      <c r="L499" s="41" t="s">
        <v>34</v>
      </c>
      <c r="M499" s="187">
        <v>0.2</v>
      </c>
      <c r="N499" s="187">
        <v>0.3</v>
      </c>
      <c r="O499" s="76"/>
      <c r="P499" s="174" t="s">
        <v>5544</v>
      </c>
      <c r="Q499" s="142"/>
    </row>
    <row r="500" s="16" customFormat="1" ht="72" spans="1:17">
      <c r="A500" s="41"/>
      <c r="B500" s="41" t="s">
        <v>21</v>
      </c>
      <c r="C500" s="64" t="s">
        <v>5545</v>
      </c>
      <c r="D500" s="76" t="s">
        <v>5546</v>
      </c>
      <c r="E500" s="79" t="s">
        <v>5547</v>
      </c>
      <c r="F500" s="36"/>
      <c r="G500" s="36"/>
      <c r="H500" s="89"/>
      <c r="I500" s="34" t="s">
        <v>49</v>
      </c>
      <c r="J500" s="41">
        <v>27</v>
      </c>
      <c r="K500" s="177" t="s">
        <v>5523</v>
      </c>
      <c r="L500" s="41" t="s">
        <v>34</v>
      </c>
      <c r="M500" s="187">
        <v>0.2</v>
      </c>
      <c r="N500" s="187">
        <v>0.3</v>
      </c>
      <c r="O500" s="76" t="s">
        <v>5524</v>
      </c>
      <c r="P500" s="174" t="s">
        <v>5548</v>
      </c>
      <c r="Q500" s="142"/>
    </row>
    <row r="501" s="16" customFormat="1" ht="60" spans="1:17">
      <c r="A501" s="41"/>
      <c r="B501" s="41" t="s">
        <v>21</v>
      </c>
      <c r="C501" s="64" t="s">
        <v>5549</v>
      </c>
      <c r="D501" s="76" t="s">
        <v>5550</v>
      </c>
      <c r="E501" s="79" t="s">
        <v>5540</v>
      </c>
      <c r="F501" s="79" t="s">
        <v>5541</v>
      </c>
      <c r="G501" s="36"/>
      <c r="H501" s="89"/>
      <c r="I501" s="34" t="s">
        <v>49</v>
      </c>
      <c r="J501" s="41">
        <v>49.5</v>
      </c>
      <c r="K501" s="36"/>
      <c r="L501" s="41" t="s">
        <v>34</v>
      </c>
      <c r="M501" s="187">
        <v>0.2</v>
      </c>
      <c r="N501" s="187">
        <v>0.3</v>
      </c>
      <c r="O501" s="76"/>
      <c r="P501" s="142"/>
      <c r="Q501" s="142"/>
    </row>
    <row r="502" s="16" customFormat="1" ht="60" spans="1:17">
      <c r="A502" s="41">
        <v>40</v>
      </c>
      <c r="B502" s="41" t="s">
        <v>21</v>
      </c>
      <c r="C502" s="64" t="s">
        <v>5551</v>
      </c>
      <c r="D502" s="36" t="s">
        <v>5552</v>
      </c>
      <c r="E502" s="36" t="s">
        <v>5553</v>
      </c>
      <c r="F502" s="36" t="s">
        <v>5554</v>
      </c>
      <c r="G502" s="36" t="s">
        <v>5555</v>
      </c>
      <c r="H502" s="89" t="s">
        <v>5556</v>
      </c>
      <c r="I502" s="34" t="s">
        <v>49</v>
      </c>
      <c r="J502" s="41">
        <v>63</v>
      </c>
      <c r="K502" s="177" t="s">
        <v>5557</v>
      </c>
      <c r="L502" s="41" t="s">
        <v>34</v>
      </c>
      <c r="M502" s="187">
        <v>0.2</v>
      </c>
      <c r="N502" s="187">
        <v>0.3</v>
      </c>
      <c r="O502" s="76"/>
      <c r="P502" s="174" t="s">
        <v>5558</v>
      </c>
      <c r="Q502" s="142"/>
    </row>
    <row r="503" s="16" customFormat="1" ht="72" spans="1:17">
      <c r="A503" s="41"/>
      <c r="B503" s="41" t="s">
        <v>21</v>
      </c>
      <c r="C503" s="64" t="s">
        <v>5559</v>
      </c>
      <c r="D503" s="76" t="s">
        <v>5560</v>
      </c>
      <c r="E503" s="79" t="s">
        <v>5561</v>
      </c>
      <c r="F503" s="36"/>
      <c r="G503" s="36"/>
      <c r="H503" s="89"/>
      <c r="I503" s="34" t="s">
        <v>49</v>
      </c>
      <c r="J503" s="41">
        <v>27</v>
      </c>
      <c r="K503" s="177" t="s">
        <v>5523</v>
      </c>
      <c r="L503" s="41" t="s">
        <v>34</v>
      </c>
      <c r="M503" s="187">
        <v>0.2</v>
      </c>
      <c r="N503" s="187">
        <v>0.3</v>
      </c>
      <c r="O503" s="76" t="s">
        <v>5524</v>
      </c>
      <c r="P503" s="142"/>
      <c r="Q503" s="142"/>
    </row>
    <row r="504" s="16" customFormat="1" ht="48" spans="1:17">
      <c r="A504" s="41"/>
      <c r="B504" s="41" t="s">
        <v>21</v>
      </c>
      <c r="C504" s="64" t="s">
        <v>5562</v>
      </c>
      <c r="D504" s="76" t="s">
        <v>5563</v>
      </c>
      <c r="E504" s="79" t="s">
        <v>5564</v>
      </c>
      <c r="F504" s="36"/>
      <c r="G504" s="36"/>
      <c r="H504" s="89"/>
      <c r="I504" s="34" t="s">
        <v>49</v>
      </c>
      <c r="J504" s="41">
        <v>50</v>
      </c>
      <c r="K504" s="188" t="s">
        <v>5565</v>
      </c>
      <c r="L504" s="41" t="s">
        <v>34</v>
      </c>
      <c r="M504" s="187">
        <v>0.2</v>
      </c>
      <c r="N504" s="187">
        <v>0.3</v>
      </c>
      <c r="O504" s="76"/>
      <c r="P504" s="174" t="s">
        <v>5566</v>
      </c>
      <c r="Q504" s="142"/>
    </row>
    <row r="505" s="16" customFormat="1" ht="60" spans="1:17">
      <c r="A505" s="41"/>
      <c r="B505" s="41" t="s">
        <v>21</v>
      </c>
      <c r="C505" s="64" t="s">
        <v>5567</v>
      </c>
      <c r="D505" s="76" t="s">
        <v>5568</v>
      </c>
      <c r="E505" s="79" t="s">
        <v>5553</v>
      </c>
      <c r="F505" s="79" t="s">
        <v>5554</v>
      </c>
      <c r="G505" s="36"/>
      <c r="H505" s="89"/>
      <c r="I505" s="34" t="s">
        <v>49</v>
      </c>
      <c r="J505" s="41">
        <v>63</v>
      </c>
      <c r="K505" s="110"/>
      <c r="L505" s="41" t="s">
        <v>34</v>
      </c>
      <c r="M505" s="187">
        <v>0.2</v>
      </c>
      <c r="N505" s="187">
        <v>0.3</v>
      </c>
      <c r="O505" s="76"/>
      <c r="P505" s="142"/>
      <c r="Q505" s="142"/>
    </row>
    <row r="506" s="16" customFormat="1" ht="60" spans="1:17">
      <c r="A506" s="41"/>
      <c r="B506" s="41" t="s">
        <v>21</v>
      </c>
      <c r="C506" s="64" t="s">
        <v>5569</v>
      </c>
      <c r="D506" s="76" t="s">
        <v>5570</v>
      </c>
      <c r="E506" s="79" t="s">
        <v>5571</v>
      </c>
      <c r="F506" s="79" t="s">
        <v>5554</v>
      </c>
      <c r="G506" s="36"/>
      <c r="H506" s="89"/>
      <c r="I506" s="34" t="s">
        <v>49</v>
      </c>
      <c r="J506" s="41">
        <v>63</v>
      </c>
      <c r="K506" s="110"/>
      <c r="L506" s="41" t="s">
        <v>34</v>
      </c>
      <c r="M506" s="187">
        <v>0.2</v>
      </c>
      <c r="N506" s="187">
        <v>0.3</v>
      </c>
      <c r="O506" s="76" t="s">
        <v>4386</v>
      </c>
      <c r="P506" s="174" t="s">
        <v>5572</v>
      </c>
      <c r="Q506" s="142"/>
    </row>
    <row r="507" s="16" customFormat="1" ht="312" spans="1:17">
      <c r="A507" s="41">
        <v>41</v>
      </c>
      <c r="B507" s="41" t="s">
        <v>21</v>
      </c>
      <c r="C507" s="64" t="s">
        <v>5573</v>
      </c>
      <c r="D507" s="36" t="s">
        <v>5574</v>
      </c>
      <c r="E507" s="36" t="s">
        <v>5575</v>
      </c>
      <c r="F507" s="36" t="s">
        <v>5516</v>
      </c>
      <c r="G507" s="36" t="s">
        <v>5517</v>
      </c>
      <c r="H507" s="89" t="s">
        <v>4394</v>
      </c>
      <c r="I507" s="34" t="s">
        <v>4395</v>
      </c>
      <c r="J507" s="41">
        <v>67.5</v>
      </c>
      <c r="K507" s="110"/>
      <c r="L507" s="41" t="s">
        <v>50</v>
      </c>
      <c r="M507" s="41"/>
      <c r="N507" s="41"/>
      <c r="O507" s="76"/>
      <c r="P507" s="174" t="s">
        <v>5576</v>
      </c>
      <c r="Q507" s="142"/>
    </row>
    <row r="508" s="16" customFormat="1" ht="72" spans="1:17">
      <c r="A508" s="41"/>
      <c r="B508" s="41" t="s">
        <v>21</v>
      </c>
      <c r="C508" s="64" t="s">
        <v>5577</v>
      </c>
      <c r="D508" s="76" t="s">
        <v>5578</v>
      </c>
      <c r="E508" s="79" t="s">
        <v>5579</v>
      </c>
      <c r="F508" s="36"/>
      <c r="G508" s="36"/>
      <c r="H508" s="36"/>
      <c r="I508" s="34" t="s">
        <v>49</v>
      </c>
      <c r="J508" s="41">
        <v>27</v>
      </c>
      <c r="K508" s="177" t="s">
        <v>5523</v>
      </c>
      <c r="L508" s="41" t="s">
        <v>50</v>
      </c>
      <c r="M508" s="41"/>
      <c r="N508" s="41"/>
      <c r="O508" s="76" t="s">
        <v>5524</v>
      </c>
      <c r="P508" s="174" t="s">
        <v>5548</v>
      </c>
      <c r="Q508" s="142"/>
    </row>
    <row r="509" s="16" customFormat="1" ht="36" spans="1:17">
      <c r="A509" s="41"/>
      <c r="B509" s="41" t="s">
        <v>21</v>
      </c>
      <c r="C509" s="64" t="s">
        <v>5580</v>
      </c>
      <c r="D509" s="76" t="s">
        <v>5581</v>
      </c>
      <c r="E509" s="79" t="s">
        <v>5582</v>
      </c>
      <c r="F509" s="36"/>
      <c r="G509" s="36"/>
      <c r="H509" s="36"/>
      <c r="I509" s="34" t="s">
        <v>4395</v>
      </c>
      <c r="J509" s="41">
        <v>18</v>
      </c>
      <c r="K509" s="36"/>
      <c r="L509" s="41" t="s">
        <v>50</v>
      </c>
      <c r="M509" s="41"/>
      <c r="N509" s="41"/>
      <c r="O509" s="76"/>
      <c r="P509" s="174" t="s">
        <v>5583</v>
      </c>
      <c r="Q509" s="142"/>
    </row>
    <row r="510" s="16" customFormat="1" ht="168" spans="1:17">
      <c r="A510" s="41"/>
      <c r="B510" s="41" t="s">
        <v>21</v>
      </c>
      <c r="C510" s="64" t="s">
        <v>5584</v>
      </c>
      <c r="D510" s="76" t="s">
        <v>5585</v>
      </c>
      <c r="E510" s="79" t="s">
        <v>5586</v>
      </c>
      <c r="F510" s="36"/>
      <c r="G510" s="36"/>
      <c r="H510" s="36"/>
      <c r="I510" s="34" t="s">
        <v>49</v>
      </c>
      <c r="J510" s="41">
        <v>27</v>
      </c>
      <c r="K510" s="36"/>
      <c r="L510" s="41" t="s">
        <v>50</v>
      </c>
      <c r="M510" s="41"/>
      <c r="N510" s="41"/>
      <c r="O510" s="76"/>
      <c r="P510" s="174" t="s">
        <v>5587</v>
      </c>
      <c r="Q510" s="142"/>
    </row>
    <row r="511" s="16" customFormat="1" ht="24" spans="1:17">
      <c r="A511" s="41"/>
      <c r="B511" s="41" t="s">
        <v>21</v>
      </c>
      <c r="C511" s="64" t="s">
        <v>5588</v>
      </c>
      <c r="D511" s="76" t="s">
        <v>5589</v>
      </c>
      <c r="E511" s="79" t="s">
        <v>5590</v>
      </c>
      <c r="F511" s="36"/>
      <c r="G511" s="36"/>
      <c r="H511" s="36"/>
      <c r="I511" s="34" t="s">
        <v>49</v>
      </c>
      <c r="J511" s="41">
        <v>33.3</v>
      </c>
      <c r="K511" s="36"/>
      <c r="L511" s="41" t="s">
        <v>50</v>
      </c>
      <c r="M511" s="41"/>
      <c r="N511" s="41"/>
      <c r="O511" s="76"/>
      <c r="P511" s="142"/>
      <c r="Q511" s="142"/>
    </row>
    <row r="512" s="16" customFormat="1" ht="60" spans="1:17">
      <c r="A512" s="41"/>
      <c r="B512" s="41" t="s">
        <v>21</v>
      </c>
      <c r="C512" s="64" t="s">
        <v>5591</v>
      </c>
      <c r="D512" s="76" t="s">
        <v>5592</v>
      </c>
      <c r="E512" s="79" t="s">
        <v>5575</v>
      </c>
      <c r="F512" s="79" t="s">
        <v>5516</v>
      </c>
      <c r="G512" s="36"/>
      <c r="H512" s="36"/>
      <c r="I512" s="34" t="s">
        <v>4395</v>
      </c>
      <c r="J512" s="41">
        <v>67.5</v>
      </c>
      <c r="K512" s="36"/>
      <c r="L512" s="41" t="s">
        <v>50</v>
      </c>
      <c r="M512" s="41"/>
      <c r="N512" s="41"/>
      <c r="O512" s="76"/>
      <c r="P512" s="142"/>
      <c r="Q512" s="142"/>
    </row>
    <row r="513" s="16" customFormat="1" ht="336" spans="1:17">
      <c r="A513" s="41">
        <v>42</v>
      </c>
      <c r="B513" s="41" t="s">
        <v>21</v>
      </c>
      <c r="C513" s="64" t="s">
        <v>5593</v>
      </c>
      <c r="D513" s="36" t="s">
        <v>5594</v>
      </c>
      <c r="E513" s="36" t="s">
        <v>5595</v>
      </c>
      <c r="F513" s="36" t="s">
        <v>5516</v>
      </c>
      <c r="G513" s="36" t="s">
        <v>5596</v>
      </c>
      <c r="H513" s="36" t="s">
        <v>5597</v>
      </c>
      <c r="I513" s="34" t="s">
        <v>49</v>
      </c>
      <c r="J513" s="43">
        <v>202</v>
      </c>
      <c r="K513" s="36"/>
      <c r="L513" s="41" t="s">
        <v>50</v>
      </c>
      <c r="M513" s="41"/>
      <c r="N513" s="41"/>
      <c r="O513" s="76"/>
      <c r="P513" s="174" t="s">
        <v>5598</v>
      </c>
      <c r="Q513" s="142"/>
    </row>
    <row r="514" s="16" customFormat="1" ht="72" spans="1:17">
      <c r="A514" s="41"/>
      <c r="B514" s="41" t="s">
        <v>21</v>
      </c>
      <c r="C514" s="64" t="s">
        <v>5599</v>
      </c>
      <c r="D514" s="76" t="s">
        <v>5600</v>
      </c>
      <c r="E514" s="79" t="s">
        <v>5601</v>
      </c>
      <c r="F514" s="36"/>
      <c r="G514" s="36"/>
      <c r="H514" s="36"/>
      <c r="I514" s="34" t="s">
        <v>49</v>
      </c>
      <c r="J514" s="41">
        <v>27</v>
      </c>
      <c r="K514" s="177" t="s">
        <v>5523</v>
      </c>
      <c r="L514" s="41" t="s">
        <v>50</v>
      </c>
      <c r="M514" s="41"/>
      <c r="N514" s="41"/>
      <c r="O514" s="76" t="s">
        <v>5524</v>
      </c>
      <c r="P514" s="174" t="s">
        <v>5602</v>
      </c>
      <c r="Q514" s="142"/>
    </row>
    <row r="515" s="16" customFormat="1" ht="60" spans="1:17">
      <c r="A515" s="41"/>
      <c r="B515" s="41" t="s">
        <v>21</v>
      </c>
      <c r="C515" s="64" t="s">
        <v>5603</v>
      </c>
      <c r="D515" s="76" t="s">
        <v>5604</v>
      </c>
      <c r="E515" s="79" t="s">
        <v>5605</v>
      </c>
      <c r="F515" s="36"/>
      <c r="G515" s="36"/>
      <c r="H515" s="36"/>
      <c r="I515" s="34" t="s">
        <v>49</v>
      </c>
      <c r="J515" s="41">
        <v>117</v>
      </c>
      <c r="K515" s="36"/>
      <c r="L515" s="41" t="s">
        <v>50</v>
      </c>
      <c r="M515" s="41"/>
      <c r="N515" s="41"/>
      <c r="O515" s="76"/>
      <c r="P515" s="174" t="s">
        <v>5606</v>
      </c>
      <c r="Q515" s="142"/>
    </row>
    <row r="516" s="16" customFormat="1" ht="60" spans="1:17">
      <c r="A516" s="41"/>
      <c r="B516" s="41" t="s">
        <v>21</v>
      </c>
      <c r="C516" s="64" t="s">
        <v>5607</v>
      </c>
      <c r="D516" s="76" t="s">
        <v>5608</v>
      </c>
      <c r="E516" s="79" t="s">
        <v>5595</v>
      </c>
      <c r="F516" s="79" t="s">
        <v>5516</v>
      </c>
      <c r="G516" s="36"/>
      <c r="H516" s="36"/>
      <c r="I516" s="34" t="s">
        <v>49</v>
      </c>
      <c r="J516" s="43">
        <v>202</v>
      </c>
      <c r="K516" s="36"/>
      <c r="L516" s="41" t="s">
        <v>50</v>
      </c>
      <c r="M516" s="41"/>
      <c r="N516" s="41"/>
      <c r="O516" s="76"/>
      <c r="P516" s="142"/>
      <c r="Q516" s="142"/>
    </row>
    <row r="517" s="16" customFormat="1" ht="60" spans="1:17">
      <c r="A517" s="41"/>
      <c r="B517" s="41" t="s">
        <v>21</v>
      </c>
      <c r="C517" s="64" t="s">
        <v>5609</v>
      </c>
      <c r="D517" s="76" t="s">
        <v>5610</v>
      </c>
      <c r="E517" s="79" t="s">
        <v>5595</v>
      </c>
      <c r="F517" s="79" t="s">
        <v>5516</v>
      </c>
      <c r="G517" s="36"/>
      <c r="H517" s="36"/>
      <c r="I517" s="34" t="s">
        <v>49</v>
      </c>
      <c r="J517" s="43">
        <v>202</v>
      </c>
      <c r="K517" s="36"/>
      <c r="L517" s="41" t="s">
        <v>50</v>
      </c>
      <c r="M517" s="41"/>
      <c r="N517" s="41"/>
      <c r="O517" s="76" t="s">
        <v>4386</v>
      </c>
      <c r="P517" s="174" t="s">
        <v>5611</v>
      </c>
      <c r="Q517" s="142"/>
    </row>
    <row r="518" s="16" customFormat="1" ht="312" spans="1:17">
      <c r="A518" s="41">
        <v>43</v>
      </c>
      <c r="B518" s="41" t="s">
        <v>21</v>
      </c>
      <c r="C518" s="64" t="s">
        <v>5612</v>
      </c>
      <c r="D518" s="36" t="s">
        <v>5613</v>
      </c>
      <c r="E518" s="36" t="s">
        <v>5614</v>
      </c>
      <c r="F518" s="36" t="s">
        <v>5516</v>
      </c>
      <c r="G518" s="36" t="s">
        <v>5542</v>
      </c>
      <c r="H518" s="36" t="s">
        <v>4394</v>
      </c>
      <c r="I518" s="34" t="s">
        <v>4395</v>
      </c>
      <c r="J518" s="41">
        <v>67.5</v>
      </c>
      <c r="K518" s="36" t="s">
        <v>5615</v>
      </c>
      <c r="L518" s="41" t="s">
        <v>34</v>
      </c>
      <c r="M518" s="187">
        <v>0.2</v>
      </c>
      <c r="N518" s="187">
        <v>0.3</v>
      </c>
      <c r="O518" s="76"/>
      <c r="P518" s="174" t="s">
        <v>5616</v>
      </c>
      <c r="Q518" s="142"/>
    </row>
    <row r="519" s="16" customFormat="1" ht="24" spans="1:17">
      <c r="A519" s="41"/>
      <c r="B519" s="41"/>
      <c r="C519" s="407" t="s">
        <v>5617</v>
      </c>
      <c r="D519" s="36" t="s">
        <v>5618</v>
      </c>
      <c r="E519" s="36"/>
      <c r="F519" s="36"/>
      <c r="G519" s="36"/>
      <c r="H519" s="36"/>
      <c r="I519" s="34" t="s">
        <v>4395</v>
      </c>
      <c r="J519" s="41">
        <v>40.5</v>
      </c>
      <c r="K519" s="36"/>
      <c r="L519" s="41"/>
      <c r="M519" s="187"/>
      <c r="N519" s="187"/>
      <c r="O519" s="76"/>
      <c r="P519" s="142"/>
      <c r="Q519" s="142"/>
    </row>
    <row r="520" s="16" customFormat="1" ht="72" spans="1:17">
      <c r="A520" s="41"/>
      <c r="B520" s="41" t="s">
        <v>21</v>
      </c>
      <c r="C520" s="64" t="s">
        <v>5619</v>
      </c>
      <c r="D520" s="76" t="s">
        <v>5620</v>
      </c>
      <c r="E520" s="79" t="s">
        <v>5621</v>
      </c>
      <c r="F520" s="89"/>
      <c r="G520" s="36"/>
      <c r="H520" s="89"/>
      <c r="I520" s="34" t="s">
        <v>49</v>
      </c>
      <c r="J520" s="41">
        <v>27</v>
      </c>
      <c r="K520" s="177" t="s">
        <v>5523</v>
      </c>
      <c r="L520" s="41" t="s">
        <v>34</v>
      </c>
      <c r="M520" s="187">
        <v>0.2</v>
      </c>
      <c r="N520" s="187">
        <v>0.3</v>
      </c>
      <c r="O520" s="76" t="s">
        <v>5524</v>
      </c>
      <c r="P520" s="142"/>
      <c r="Q520" s="142"/>
    </row>
    <row r="521" s="16" customFormat="1" ht="60" spans="1:17">
      <c r="A521" s="41"/>
      <c r="B521" s="41" t="s">
        <v>21</v>
      </c>
      <c r="C521" s="64" t="s">
        <v>5622</v>
      </c>
      <c r="D521" s="76" t="s">
        <v>5623</v>
      </c>
      <c r="E521" s="79" t="s">
        <v>5614</v>
      </c>
      <c r="F521" s="79" t="s">
        <v>5516</v>
      </c>
      <c r="G521" s="36"/>
      <c r="H521" s="89"/>
      <c r="I521" s="34" t="s">
        <v>4395</v>
      </c>
      <c r="J521" s="41">
        <v>67.5</v>
      </c>
      <c r="K521" s="89"/>
      <c r="L521" s="41" t="s">
        <v>34</v>
      </c>
      <c r="M521" s="187">
        <v>0.2</v>
      </c>
      <c r="N521" s="187">
        <v>0.3</v>
      </c>
      <c r="O521" s="76"/>
      <c r="P521" s="142"/>
      <c r="Q521" s="142"/>
    </row>
    <row r="522" s="16" customFormat="1" ht="216" spans="1:17">
      <c r="A522" s="41">
        <v>44</v>
      </c>
      <c r="B522" s="41" t="s">
        <v>21</v>
      </c>
      <c r="C522" s="64" t="s">
        <v>5624</v>
      </c>
      <c r="D522" s="36" t="s">
        <v>5625</v>
      </c>
      <c r="E522" s="36" t="s">
        <v>5626</v>
      </c>
      <c r="F522" s="89" t="s">
        <v>5554</v>
      </c>
      <c r="G522" s="36" t="s">
        <v>5542</v>
      </c>
      <c r="H522" s="89" t="s">
        <v>4394</v>
      </c>
      <c r="I522" s="34" t="s">
        <v>5627</v>
      </c>
      <c r="J522" s="41">
        <v>77</v>
      </c>
      <c r="K522" s="89"/>
      <c r="L522" s="41" t="s">
        <v>24</v>
      </c>
      <c r="M522" s="41"/>
      <c r="N522" s="41"/>
      <c r="O522" s="76"/>
      <c r="P522" s="174" t="s">
        <v>5628</v>
      </c>
      <c r="Q522" s="142"/>
    </row>
    <row r="523" s="16" customFormat="1" ht="36" spans="1:17">
      <c r="A523" s="41"/>
      <c r="B523" s="41" t="s">
        <v>21</v>
      </c>
      <c r="C523" s="64" t="s">
        <v>5629</v>
      </c>
      <c r="D523" s="76" t="s">
        <v>5630</v>
      </c>
      <c r="E523" s="79" t="s">
        <v>5631</v>
      </c>
      <c r="F523" s="36"/>
      <c r="G523" s="189"/>
      <c r="H523" s="89"/>
      <c r="I523" s="34" t="s">
        <v>49</v>
      </c>
      <c r="J523" s="41">
        <v>27</v>
      </c>
      <c r="K523" s="177" t="s">
        <v>5523</v>
      </c>
      <c r="L523" s="41" t="s">
        <v>24</v>
      </c>
      <c r="M523" s="41"/>
      <c r="N523" s="41"/>
      <c r="O523" s="76"/>
      <c r="P523" s="142"/>
      <c r="Q523" s="142"/>
    </row>
    <row r="524" s="16" customFormat="1" ht="60" spans="1:17">
      <c r="A524" s="41"/>
      <c r="B524" s="41" t="s">
        <v>21</v>
      </c>
      <c r="C524" s="64" t="s">
        <v>5632</v>
      </c>
      <c r="D524" s="76" t="s">
        <v>5633</v>
      </c>
      <c r="E524" s="79" t="s">
        <v>5626</v>
      </c>
      <c r="F524" s="79" t="s">
        <v>5554</v>
      </c>
      <c r="G524" s="189"/>
      <c r="H524" s="89"/>
      <c r="I524" s="34" t="s">
        <v>5627</v>
      </c>
      <c r="J524" s="41">
        <v>77</v>
      </c>
      <c r="K524" s="110"/>
      <c r="L524" s="41" t="s">
        <v>24</v>
      </c>
      <c r="M524" s="41"/>
      <c r="N524" s="41"/>
      <c r="O524" s="76"/>
      <c r="P524" s="142"/>
      <c r="Q524" s="142"/>
    </row>
    <row r="525" s="16" customFormat="1" ht="72" spans="1:17">
      <c r="A525" s="41">
        <v>45</v>
      </c>
      <c r="B525" s="41" t="s">
        <v>21</v>
      </c>
      <c r="C525" s="64" t="s">
        <v>5634</v>
      </c>
      <c r="D525" s="36" t="s">
        <v>5635</v>
      </c>
      <c r="E525" s="36" t="s">
        <v>5636</v>
      </c>
      <c r="F525" s="36" t="s">
        <v>5516</v>
      </c>
      <c r="G525" s="189" t="s">
        <v>5637</v>
      </c>
      <c r="H525" s="89" t="s">
        <v>5638</v>
      </c>
      <c r="I525" s="34" t="s">
        <v>5639</v>
      </c>
      <c r="J525" s="41">
        <v>117</v>
      </c>
      <c r="K525" s="110"/>
      <c r="L525" s="41" t="s">
        <v>50</v>
      </c>
      <c r="M525" s="41"/>
      <c r="N525" s="41"/>
      <c r="O525" s="76" t="s">
        <v>1229</v>
      </c>
      <c r="P525" s="174" t="s">
        <v>5640</v>
      </c>
      <c r="Q525" s="142"/>
    </row>
    <row r="526" s="16" customFormat="1" ht="24" spans="1:17">
      <c r="A526" s="41"/>
      <c r="B526" s="41" t="s">
        <v>21</v>
      </c>
      <c r="C526" s="64" t="s">
        <v>5641</v>
      </c>
      <c r="D526" s="76" t="s">
        <v>5642</v>
      </c>
      <c r="E526" s="79" t="s">
        <v>5643</v>
      </c>
      <c r="F526" s="36"/>
      <c r="G526" s="36"/>
      <c r="H526" s="89"/>
      <c r="I526" s="34" t="s">
        <v>49</v>
      </c>
      <c r="J526" s="41">
        <v>27</v>
      </c>
      <c r="K526" s="177" t="s">
        <v>5644</v>
      </c>
      <c r="L526" s="41" t="s">
        <v>50</v>
      </c>
      <c r="M526" s="41"/>
      <c r="N526" s="41"/>
      <c r="O526" s="76" t="s">
        <v>1229</v>
      </c>
      <c r="P526" s="142"/>
      <c r="Q526" s="142"/>
    </row>
    <row r="527" s="16" customFormat="1" ht="24" spans="1:17">
      <c r="A527" s="41"/>
      <c r="B527" s="41" t="s">
        <v>21</v>
      </c>
      <c r="C527" s="64" t="s">
        <v>5645</v>
      </c>
      <c r="D527" s="76" t="s">
        <v>5646</v>
      </c>
      <c r="E527" s="79" t="s">
        <v>5647</v>
      </c>
      <c r="F527" s="36"/>
      <c r="G527" s="36"/>
      <c r="H527" s="89"/>
      <c r="I527" s="34" t="s">
        <v>5639</v>
      </c>
      <c r="J527" s="41">
        <v>18</v>
      </c>
      <c r="K527" s="36"/>
      <c r="L527" s="41" t="s">
        <v>50</v>
      </c>
      <c r="M527" s="41"/>
      <c r="N527" s="41"/>
      <c r="O527" s="76" t="s">
        <v>1229</v>
      </c>
      <c r="P527" s="142"/>
      <c r="Q527" s="142"/>
    </row>
    <row r="528" s="16" customFormat="1" ht="60" spans="1:17">
      <c r="A528" s="41"/>
      <c r="B528" s="41" t="s">
        <v>21</v>
      </c>
      <c r="C528" s="64" t="s">
        <v>5648</v>
      </c>
      <c r="D528" s="76" t="s">
        <v>5649</v>
      </c>
      <c r="E528" s="79" t="s">
        <v>5636</v>
      </c>
      <c r="F528" s="79" t="s">
        <v>5516</v>
      </c>
      <c r="G528" s="36"/>
      <c r="H528" s="89"/>
      <c r="I528" s="34" t="s">
        <v>5639</v>
      </c>
      <c r="J528" s="41">
        <v>117</v>
      </c>
      <c r="K528" s="36"/>
      <c r="L528" s="41" t="s">
        <v>50</v>
      </c>
      <c r="M528" s="41"/>
      <c r="N528" s="41"/>
      <c r="O528" s="76" t="s">
        <v>1229</v>
      </c>
      <c r="P528" s="142"/>
      <c r="Q528" s="142"/>
    </row>
    <row r="529" s="16" customFormat="1" ht="60" spans="1:17">
      <c r="A529" s="41"/>
      <c r="B529" s="41" t="s">
        <v>21</v>
      </c>
      <c r="C529" s="64" t="s">
        <v>5650</v>
      </c>
      <c r="D529" s="76" t="s">
        <v>5651</v>
      </c>
      <c r="E529" s="79" t="s">
        <v>5652</v>
      </c>
      <c r="F529" s="79" t="s">
        <v>5516</v>
      </c>
      <c r="G529" s="36"/>
      <c r="H529" s="89"/>
      <c r="I529" s="34" t="s">
        <v>5639</v>
      </c>
      <c r="J529" s="41">
        <v>117</v>
      </c>
      <c r="K529" s="177" t="s">
        <v>5653</v>
      </c>
      <c r="L529" s="41" t="s">
        <v>50</v>
      </c>
      <c r="M529" s="41"/>
      <c r="N529" s="41"/>
      <c r="O529" s="76" t="s">
        <v>1229</v>
      </c>
      <c r="P529" s="142"/>
      <c r="Q529" s="142"/>
    </row>
    <row r="530" s="16" customFormat="1" ht="60" spans="1:17">
      <c r="A530" s="41"/>
      <c r="B530" s="41" t="s">
        <v>21</v>
      </c>
      <c r="C530" s="64" t="s">
        <v>5654</v>
      </c>
      <c r="D530" s="76" t="s">
        <v>5655</v>
      </c>
      <c r="E530" s="79" t="s">
        <v>5656</v>
      </c>
      <c r="F530" s="79" t="s">
        <v>5516</v>
      </c>
      <c r="G530" s="36"/>
      <c r="H530" s="89"/>
      <c r="I530" s="34" t="s">
        <v>5639</v>
      </c>
      <c r="J530" s="41">
        <v>117</v>
      </c>
      <c r="K530" s="36"/>
      <c r="L530" s="41" t="s">
        <v>50</v>
      </c>
      <c r="M530" s="41"/>
      <c r="N530" s="41"/>
      <c r="O530" s="76" t="s">
        <v>1229</v>
      </c>
      <c r="P530" s="174" t="s">
        <v>5657</v>
      </c>
      <c r="Q530" s="142"/>
    </row>
    <row r="531" s="16" customFormat="1" ht="60" spans="1:17">
      <c r="A531" s="41">
        <v>46</v>
      </c>
      <c r="B531" s="41" t="s">
        <v>21</v>
      </c>
      <c r="C531" s="64" t="s">
        <v>5658</v>
      </c>
      <c r="D531" s="36" t="s">
        <v>5659</v>
      </c>
      <c r="E531" s="36" t="s">
        <v>5660</v>
      </c>
      <c r="F531" s="36" t="s">
        <v>5516</v>
      </c>
      <c r="G531" s="36" t="s">
        <v>5661</v>
      </c>
      <c r="H531" s="89" t="s">
        <v>4394</v>
      </c>
      <c r="I531" s="34" t="s">
        <v>5639</v>
      </c>
      <c r="J531" s="41">
        <v>234</v>
      </c>
      <c r="K531" s="177" t="s">
        <v>5662</v>
      </c>
      <c r="L531" s="41" t="s">
        <v>34</v>
      </c>
      <c r="M531" s="41"/>
      <c r="N531" s="41"/>
      <c r="O531" s="76" t="s">
        <v>1229</v>
      </c>
      <c r="P531" s="174" t="s">
        <v>5663</v>
      </c>
      <c r="Q531" s="142"/>
    </row>
    <row r="532" s="16" customFormat="1" ht="48" spans="1:17">
      <c r="A532" s="41"/>
      <c r="B532" s="41" t="s">
        <v>21</v>
      </c>
      <c r="C532" s="64" t="s">
        <v>5664</v>
      </c>
      <c r="D532" s="36" t="s">
        <v>5665</v>
      </c>
      <c r="E532" s="36" t="s">
        <v>5666</v>
      </c>
      <c r="F532" s="36"/>
      <c r="G532" s="36"/>
      <c r="H532" s="89"/>
      <c r="I532" s="34" t="s">
        <v>5639</v>
      </c>
      <c r="J532" s="41">
        <v>70</v>
      </c>
      <c r="K532" s="36"/>
      <c r="L532" s="41" t="s">
        <v>34</v>
      </c>
      <c r="M532" s="41"/>
      <c r="N532" s="41"/>
      <c r="O532" s="76" t="s">
        <v>1229</v>
      </c>
      <c r="P532" s="142"/>
      <c r="Q532" s="142"/>
    </row>
    <row r="533" s="16" customFormat="1" ht="60" spans="1:17">
      <c r="A533" s="41"/>
      <c r="B533" s="41" t="s">
        <v>21</v>
      </c>
      <c r="C533" s="64" t="s">
        <v>5667</v>
      </c>
      <c r="D533" s="36" t="s">
        <v>5668</v>
      </c>
      <c r="E533" s="36" t="s">
        <v>5660</v>
      </c>
      <c r="F533" s="36" t="s">
        <v>5516</v>
      </c>
      <c r="G533" s="36"/>
      <c r="H533" s="89"/>
      <c r="I533" s="34" t="s">
        <v>5639</v>
      </c>
      <c r="J533" s="41">
        <v>234</v>
      </c>
      <c r="K533" s="36"/>
      <c r="L533" s="41" t="s">
        <v>34</v>
      </c>
      <c r="M533" s="41"/>
      <c r="N533" s="41"/>
      <c r="O533" s="76" t="s">
        <v>1229</v>
      </c>
      <c r="P533" s="142"/>
      <c r="Q533" s="142"/>
    </row>
    <row r="534" s="16" customFormat="1" ht="60" spans="1:17">
      <c r="A534" s="41">
        <v>47</v>
      </c>
      <c r="B534" s="41" t="s">
        <v>21</v>
      </c>
      <c r="C534" s="64" t="s">
        <v>5669</v>
      </c>
      <c r="D534" s="36" t="s">
        <v>5670</v>
      </c>
      <c r="E534" s="36" t="s">
        <v>5671</v>
      </c>
      <c r="F534" s="36" t="s">
        <v>5516</v>
      </c>
      <c r="G534" s="36"/>
      <c r="H534" s="89" t="s">
        <v>4394</v>
      </c>
      <c r="I534" s="34" t="s">
        <v>5639</v>
      </c>
      <c r="J534" s="43">
        <v>222</v>
      </c>
      <c r="K534" s="190" t="s">
        <v>5672</v>
      </c>
      <c r="L534" s="41" t="s">
        <v>34</v>
      </c>
      <c r="M534" s="41"/>
      <c r="N534" s="41"/>
      <c r="O534" s="76" t="s">
        <v>1229</v>
      </c>
      <c r="P534" s="174" t="s">
        <v>5673</v>
      </c>
      <c r="Q534" s="142"/>
    </row>
    <row r="535" s="16" customFormat="1" ht="60" spans="1:17">
      <c r="A535" s="41"/>
      <c r="B535" s="41" t="s">
        <v>21</v>
      </c>
      <c r="C535" s="64" t="s">
        <v>5674</v>
      </c>
      <c r="D535" s="36" t="s">
        <v>5675</v>
      </c>
      <c r="E535" s="36" t="s">
        <v>5671</v>
      </c>
      <c r="F535" s="36" t="s">
        <v>5516</v>
      </c>
      <c r="G535" s="36"/>
      <c r="H535" s="89"/>
      <c r="I535" s="34" t="s">
        <v>5639</v>
      </c>
      <c r="J535" s="43">
        <v>222</v>
      </c>
      <c r="K535" s="34"/>
      <c r="L535" s="41" t="s">
        <v>34</v>
      </c>
      <c r="M535" s="41"/>
      <c r="N535" s="41"/>
      <c r="O535" s="76" t="s">
        <v>1229</v>
      </c>
      <c r="P535" s="142"/>
      <c r="Q535" s="142"/>
    </row>
    <row r="536" s="16" customFormat="1" ht="408" spans="1:17">
      <c r="A536" s="41">
        <v>48</v>
      </c>
      <c r="B536" s="41" t="s">
        <v>21</v>
      </c>
      <c r="C536" s="64" t="s">
        <v>5676</v>
      </c>
      <c r="D536" s="36" t="s">
        <v>5677</v>
      </c>
      <c r="E536" s="36" t="s">
        <v>5678</v>
      </c>
      <c r="F536" s="36" t="s">
        <v>5679</v>
      </c>
      <c r="G536" s="36" t="s">
        <v>5680</v>
      </c>
      <c r="H536" s="89" t="s">
        <v>4394</v>
      </c>
      <c r="I536" s="34" t="s">
        <v>5627</v>
      </c>
      <c r="J536" s="41">
        <v>113</v>
      </c>
      <c r="K536" s="34"/>
      <c r="L536" s="41" t="s">
        <v>34</v>
      </c>
      <c r="M536" s="187">
        <v>0.2</v>
      </c>
      <c r="N536" s="187">
        <v>0.3</v>
      </c>
      <c r="O536" s="76"/>
      <c r="P536" s="174" t="s">
        <v>5681</v>
      </c>
      <c r="Q536" s="142"/>
    </row>
    <row r="537" s="16" customFormat="1" ht="60" spans="1:17">
      <c r="A537" s="41"/>
      <c r="B537" s="41" t="s">
        <v>21</v>
      </c>
      <c r="C537" s="64" t="s">
        <v>5682</v>
      </c>
      <c r="D537" s="36" t="s">
        <v>5683</v>
      </c>
      <c r="E537" s="36" t="s">
        <v>5684</v>
      </c>
      <c r="F537" s="36"/>
      <c r="G537" s="36"/>
      <c r="H537" s="89"/>
      <c r="I537" s="34" t="s">
        <v>49</v>
      </c>
      <c r="J537" s="41">
        <v>27</v>
      </c>
      <c r="K537" s="36"/>
      <c r="L537" s="41" t="s">
        <v>34</v>
      </c>
      <c r="M537" s="187">
        <v>0.2</v>
      </c>
      <c r="N537" s="187">
        <v>0.3</v>
      </c>
      <c r="O537" s="76"/>
      <c r="P537" s="142"/>
      <c r="Q537" s="142"/>
    </row>
    <row r="538" s="16" customFormat="1" ht="72" spans="1:17">
      <c r="A538" s="41"/>
      <c r="B538" s="41" t="s">
        <v>21</v>
      </c>
      <c r="C538" s="64" t="s">
        <v>5685</v>
      </c>
      <c r="D538" s="36" t="s">
        <v>5686</v>
      </c>
      <c r="E538" s="36" t="s">
        <v>5678</v>
      </c>
      <c r="F538" s="36" t="s">
        <v>5679</v>
      </c>
      <c r="G538" s="36"/>
      <c r="H538" s="89"/>
      <c r="I538" s="34" t="s">
        <v>5627</v>
      </c>
      <c r="J538" s="41">
        <v>113</v>
      </c>
      <c r="K538" s="36"/>
      <c r="L538" s="41" t="s">
        <v>34</v>
      </c>
      <c r="M538" s="187">
        <v>0.2</v>
      </c>
      <c r="N538" s="187">
        <v>0.3</v>
      </c>
      <c r="O538" s="76"/>
      <c r="P538" s="142"/>
      <c r="Q538" s="142"/>
    </row>
    <row r="539" s="16" customFormat="1" ht="72" spans="1:17">
      <c r="A539" s="41">
        <v>49</v>
      </c>
      <c r="B539" s="41" t="s">
        <v>21</v>
      </c>
      <c r="C539" s="64" t="s">
        <v>5687</v>
      </c>
      <c r="D539" s="36" t="s">
        <v>5688</v>
      </c>
      <c r="E539" s="36" t="s">
        <v>5689</v>
      </c>
      <c r="F539" s="36" t="s">
        <v>5679</v>
      </c>
      <c r="G539" s="36"/>
      <c r="H539" s="89" t="s">
        <v>4394</v>
      </c>
      <c r="I539" s="34" t="s">
        <v>4395</v>
      </c>
      <c r="J539" s="41">
        <v>113</v>
      </c>
      <c r="K539" s="36"/>
      <c r="L539" s="41" t="s">
        <v>34</v>
      </c>
      <c r="M539" s="187">
        <v>0.2</v>
      </c>
      <c r="N539" s="187">
        <v>0.3</v>
      </c>
      <c r="O539" s="76"/>
      <c r="P539" s="142"/>
      <c r="Q539" s="142"/>
    </row>
    <row r="540" s="16" customFormat="1" ht="72" spans="1:17">
      <c r="A540" s="41"/>
      <c r="B540" s="41" t="s">
        <v>21</v>
      </c>
      <c r="C540" s="64" t="s">
        <v>5690</v>
      </c>
      <c r="D540" s="36" t="s">
        <v>5691</v>
      </c>
      <c r="E540" s="36" t="s">
        <v>5689</v>
      </c>
      <c r="F540" s="36" t="s">
        <v>5679</v>
      </c>
      <c r="G540" s="142"/>
      <c r="H540" s="142"/>
      <c r="I540" s="34" t="s">
        <v>4395</v>
      </c>
      <c r="J540" s="41">
        <v>113</v>
      </c>
      <c r="K540" s="142"/>
      <c r="L540" s="41" t="s">
        <v>34</v>
      </c>
      <c r="M540" s="187">
        <v>0.2</v>
      </c>
      <c r="N540" s="187">
        <v>0.3</v>
      </c>
      <c r="O540" s="76"/>
      <c r="P540" s="142"/>
      <c r="Q540" s="142"/>
    </row>
    <row r="541" s="2" customFormat="1" ht="357" customHeight="1" spans="1:17">
      <c r="A541" s="80"/>
      <c r="B541" s="80"/>
      <c r="C541" s="191"/>
      <c r="D541" s="192" t="s">
        <v>5692</v>
      </c>
      <c r="E541" s="76" t="s">
        <v>5693</v>
      </c>
      <c r="F541" s="76"/>
      <c r="G541" s="76"/>
      <c r="H541" s="76"/>
      <c r="I541" s="76"/>
      <c r="J541" s="76"/>
      <c r="K541" s="76"/>
      <c r="L541" s="76"/>
      <c r="M541" s="76"/>
      <c r="N541" s="76"/>
      <c r="O541" s="76"/>
      <c r="P541" s="80"/>
      <c r="Q541" s="80"/>
    </row>
    <row r="542" s="2" customFormat="1" ht="36" spans="1:17">
      <c r="A542" s="43">
        <v>1</v>
      </c>
      <c r="B542" s="193" t="s">
        <v>21</v>
      </c>
      <c r="C542" s="192" t="s">
        <v>5694</v>
      </c>
      <c r="D542" s="192" t="s">
        <v>5695</v>
      </c>
      <c r="E542" s="76" t="s">
        <v>5696</v>
      </c>
      <c r="F542" s="76" t="s">
        <v>5697</v>
      </c>
      <c r="G542" s="76"/>
      <c r="H542" s="104"/>
      <c r="I542" s="43" t="s">
        <v>49</v>
      </c>
      <c r="J542" s="41">
        <v>0.9</v>
      </c>
      <c r="K542" s="43"/>
      <c r="L542" s="43" t="s">
        <v>50</v>
      </c>
      <c r="M542" s="80"/>
      <c r="N542" s="80"/>
      <c r="O542" s="80"/>
      <c r="P542" s="194" t="s">
        <v>5698</v>
      </c>
      <c r="Q542" s="80"/>
    </row>
    <row r="543" s="2" customFormat="1" ht="180" spans="1:17">
      <c r="A543" s="43">
        <v>2</v>
      </c>
      <c r="B543" s="193" t="s">
        <v>21</v>
      </c>
      <c r="C543" s="192" t="s">
        <v>5699</v>
      </c>
      <c r="D543" s="192" t="s">
        <v>5700</v>
      </c>
      <c r="E543" s="76" t="s">
        <v>5701</v>
      </c>
      <c r="F543" s="76" t="s">
        <v>5702</v>
      </c>
      <c r="G543" s="76"/>
      <c r="H543" s="64"/>
      <c r="I543" s="43" t="s">
        <v>49</v>
      </c>
      <c r="J543" s="41">
        <v>12.8</v>
      </c>
      <c r="K543" s="76" t="s">
        <v>5703</v>
      </c>
      <c r="L543" s="43" t="s">
        <v>50</v>
      </c>
      <c r="M543" s="80"/>
      <c r="N543" s="80"/>
      <c r="O543" s="80"/>
      <c r="P543" s="194" t="s">
        <v>5704</v>
      </c>
      <c r="Q543" s="80"/>
    </row>
    <row r="544" s="2" customFormat="1" ht="156" spans="1:17">
      <c r="A544" s="43">
        <v>3</v>
      </c>
      <c r="B544" s="193" t="s">
        <v>21</v>
      </c>
      <c r="C544" s="76" t="s">
        <v>5705</v>
      </c>
      <c r="D544" s="192" t="s">
        <v>5706</v>
      </c>
      <c r="E544" s="76" t="s">
        <v>5707</v>
      </c>
      <c r="F544" s="76" t="s">
        <v>5708</v>
      </c>
      <c r="G544" s="76" t="s">
        <v>3838</v>
      </c>
      <c r="H544" s="76"/>
      <c r="I544" s="43" t="s">
        <v>49</v>
      </c>
      <c r="J544" s="41">
        <v>14.4</v>
      </c>
      <c r="K544" s="76" t="s">
        <v>5709</v>
      </c>
      <c r="L544" s="43" t="s">
        <v>50</v>
      </c>
      <c r="M544" s="80"/>
      <c r="N544" s="80"/>
      <c r="O544" s="80"/>
      <c r="P544" s="194" t="s">
        <v>5710</v>
      </c>
      <c r="Q544" s="80"/>
    </row>
    <row r="545" s="3" customFormat="1" ht="51" customHeight="1" spans="1:17">
      <c r="A545" s="53"/>
      <c r="B545" s="195"/>
      <c r="C545" s="66" t="s">
        <v>5711</v>
      </c>
      <c r="D545" s="74" t="s">
        <v>5712</v>
      </c>
      <c r="E545" s="74"/>
      <c r="F545" s="74"/>
      <c r="G545" s="74"/>
      <c r="H545" s="74"/>
      <c r="I545" s="44" t="s">
        <v>49</v>
      </c>
      <c r="J545" s="51">
        <f>J544*10%</f>
        <v>1.44</v>
      </c>
      <c r="K545" s="74"/>
      <c r="L545" s="53"/>
      <c r="M545" s="94"/>
      <c r="N545" s="94"/>
      <c r="O545" s="94"/>
      <c r="P545" s="94"/>
      <c r="Q545" s="94"/>
    </row>
    <row r="546" s="2" customFormat="1" ht="48" spans="1:17">
      <c r="A546" s="43">
        <v>4</v>
      </c>
      <c r="B546" s="193" t="s">
        <v>21</v>
      </c>
      <c r="C546" s="76" t="s">
        <v>5713</v>
      </c>
      <c r="D546" s="192" t="s">
        <v>5714</v>
      </c>
      <c r="E546" s="76" t="s">
        <v>5715</v>
      </c>
      <c r="F546" s="76" t="s">
        <v>5716</v>
      </c>
      <c r="G546" s="76" t="s">
        <v>3838</v>
      </c>
      <c r="H546" s="76"/>
      <c r="I546" s="43" t="s">
        <v>49</v>
      </c>
      <c r="J546" s="41">
        <v>10.8</v>
      </c>
      <c r="K546" s="76"/>
      <c r="L546" s="43" t="s">
        <v>50</v>
      </c>
      <c r="M546" s="80"/>
      <c r="N546" s="80"/>
      <c r="O546" s="80"/>
      <c r="P546" s="194" t="s">
        <v>5717</v>
      </c>
      <c r="Q546" s="80"/>
    </row>
    <row r="547" s="3" customFormat="1" ht="45" customHeight="1" spans="1:17">
      <c r="A547" s="53"/>
      <c r="B547" s="195"/>
      <c r="C547" s="66" t="s">
        <v>5718</v>
      </c>
      <c r="D547" s="74" t="s">
        <v>5719</v>
      </c>
      <c r="E547" s="74"/>
      <c r="F547" s="74"/>
      <c r="G547" s="74"/>
      <c r="H547" s="74"/>
      <c r="I547" s="44" t="s">
        <v>49</v>
      </c>
      <c r="J547" s="51">
        <f>J546*10%</f>
        <v>1.08</v>
      </c>
      <c r="K547" s="74"/>
      <c r="L547" s="53"/>
      <c r="M547" s="94"/>
      <c r="N547" s="94"/>
      <c r="O547" s="94"/>
      <c r="P547" s="94"/>
      <c r="Q547" s="94"/>
    </row>
    <row r="548" s="2" customFormat="1" ht="55" customHeight="1" spans="1:17">
      <c r="A548" s="43">
        <v>5</v>
      </c>
      <c r="B548" s="193" t="s">
        <v>21</v>
      </c>
      <c r="C548" s="76" t="s">
        <v>5720</v>
      </c>
      <c r="D548" s="192" t="s">
        <v>5721</v>
      </c>
      <c r="E548" s="76" t="s">
        <v>5722</v>
      </c>
      <c r="F548" s="76" t="s">
        <v>5723</v>
      </c>
      <c r="G548" s="76"/>
      <c r="H548" s="76"/>
      <c r="I548" s="43" t="s">
        <v>217</v>
      </c>
      <c r="J548" s="41">
        <v>7.3</v>
      </c>
      <c r="K548" s="76" t="s">
        <v>5724</v>
      </c>
      <c r="L548" s="43" t="s">
        <v>50</v>
      </c>
      <c r="M548" s="80"/>
      <c r="N548" s="80"/>
      <c r="O548" s="80"/>
      <c r="P548" s="194" t="s">
        <v>5725</v>
      </c>
      <c r="Q548" s="80"/>
    </row>
    <row r="549" s="2" customFormat="1" ht="48" spans="1:17">
      <c r="A549" s="43">
        <v>6</v>
      </c>
      <c r="B549" s="193" t="s">
        <v>21</v>
      </c>
      <c r="C549" s="192" t="s">
        <v>5726</v>
      </c>
      <c r="D549" s="76" t="s">
        <v>5727</v>
      </c>
      <c r="E549" s="76" t="s">
        <v>5728</v>
      </c>
      <c r="F549" s="76" t="s">
        <v>5729</v>
      </c>
      <c r="G549" s="76" t="s">
        <v>5730</v>
      </c>
      <c r="H549" s="64"/>
      <c r="I549" s="43" t="s">
        <v>49</v>
      </c>
      <c r="J549" s="41">
        <v>28</v>
      </c>
      <c r="K549" s="76" t="s">
        <v>5731</v>
      </c>
      <c r="L549" s="43" t="s">
        <v>50</v>
      </c>
      <c r="M549" s="80"/>
      <c r="N549" s="80"/>
      <c r="O549" s="80"/>
      <c r="P549" s="194" t="s">
        <v>5732</v>
      </c>
      <c r="Q549" s="80"/>
    </row>
    <row r="550" s="3" customFormat="1" ht="49" customHeight="1" spans="1:17">
      <c r="A550" s="53"/>
      <c r="B550" s="195"/>
      <c r="C550" s="74" t="s">
        <v>5733</v>
      </c>
      <c r="D550" s="74" t="s">
        <v>5734</v>
      </c>
      <c r="E550" s="66"/>
      <c r="F550" s="74"/>
      <c r="G550" s="74"/>
      <c r="H550" s="66"/>
      <c r="I550" s="53"/>
      <c r="J550" s="51">
        <f>J549*50%</f>
        <v>14</v>
      </c>
      <c r="K550" s="74"/>
      <c r="L550" s="53"/>
      <c r="M550" s="94"/>
      <c r="N550" s="94"/>
      <c r="O550" s="94"/>
      <c r="P550" s="94"/>
      <c r="Q550" s="94"/>
    </row>
    <row r="551" s="2" customFormat="1" ht="36" spans="1:17">
      <c r="A551" s="43">
        <v>7</v>
      </c>
      <c r="B551" s="193" t="s">
        <v>21</v>
      </c>
      <c r="C551" s="192" t="s">
        <v>5735</v>
      </c>
      <c r="D551" s="192" t="s">
        <v>5736</v>
      </c>
      <c r="E551" s="76" t="s">
        <v>5737</v>
      </c>
      <c r="F551" s="76" t="s">
        <v>5738</v>
      </c>
      <c r="G551" s="76"/>
      <c r="H551" s="76"/>
      <c r="I551" s="43" t="s">
        <v>49</v>
      </c>
      <c r="J551" s="41">
        <v>2.9</v>
      </c>
      <c r="K551" s="76"/>
      <c r="L551" s="43" t="s">
        <v>24</v>
      </c>
      <c r="M551" s="80"/>
      <c r="N551" s="80"/>
      <c r="O551" s="80"/>
      <c r="P551" s="194" t="s">
        <v>5739</v>
      </c>
      <c r="Q551" s="80"/>
    </row>
    <row r="552" s="2" customFormat="1" ht="144" spans="1:17">
      <c r="A552" s="43">
        <v>8</v>
      </c>
      <c r="B552" s="193" t="s">
        <v>21</v>
      </c>
      <c r="C552" s="76" t="s">
        <v>5740</v>
      </c>
      <c r="D552" s="192" t="s">
        <v>5741</v>
      </c>
      <c r="E552" s="76" t="s">
        <v>5742</v>
      </c>
      <c r="F552" s="76" t="s">
        <v>5743</v>
      </c>
      <c r="G552" s="76"/>
      <c r="H552" s="76"/>
      <c r="I552" s="43" t="s">
        <v>217</v>
      </c>
      <c r="J552" s="41">
        <v>29.5</v>
      </c>
      <c r="K552" s="76"/>
      <c r="L552" s="43" t="s">
        <v>34</v>
      </c>
      <c r="M552" s="41">
        <v>0.1</v>
      </c>
      <c r="N552" s="41">
        <v>0.1</v>
      </c>
      <c r="O552" s="80"/>
      <c r="P552" s="194" t="s">
        <v>5744</v>
      </c>
      <c r="Q552" s="80"/>
    </row>
    <row r="553" s="2" customFormat="1" ht="60" spans="1:17">
      <c r="A553" s="43">
        <v>9</v>
      </c>
      <c r="B553" s="193" t="s">
        <v>21</v>
      </c>
      <c r="C553" s="76" t="s">
        <v>5745</v>
      </c>
      <c r="D553" s="192" t="s">
        <v>5746</v>
      </c>
      <c r="E553" s="76" t="s">
        <v>5747</v>
      </c>
      <c r="F553" s="76" t="s">
        <v>5748</v>
      </c>
      <c r="G553" s="76"/>
      <c r="H553" s="76"/>
      <c r="I553" s="43" t="s">
        <v>217</v>
      </c>
      <c r="J553" s="41">
        <v>11.3</v>
      </c>
      <c r="K553" s="76"/>
      <c r="L553" s="43" t="s">
        <v>50</v>
      </c>
      <c r="M553" s="80"/>
      <c r="N553" s="80"/>
      <c r="O553" s="80"/>
      <c r="P553" s="194" t="s">
        <v>5749</v>
      </c>
      <c r="Q553" s="80"/>
    </row>
    <row r="554" s="2" customFormat="1" ht="72" spans="1:17">
      <c r="A554" s="43">
        <v>10</v>
      </c>
      <c r="B554" s="193" t="s">
        <v>21</v>
      </c>
      <c r="C554" s="192" t="s">
        <v>5750</v>
      </c>
      <c r="D554" s="192" t="s">
        <v>5751</v>
      </c>
      <c r="E554" s="76" t="s">
        <v>5752</v>
      </c>
      <c r="F554" s="76" t="s">
        <v>5753</v>
      </c>
      <c r="G554" s="76"/>
      <c r="H554" s="76"/>
      <c r="I554" s="43" t="s">
        <v>217</v>
      </c>
      <c r="J554" s="41">
        <v>12.7</v>
      </c>
      <c r="K554" s="76"/>
      <c r="L554" s="43" t="s">
        <v>50</v>
      </c>
      <c r="M554" s="80"/>
      <c r="N554" s="80"/>
      <c r="O554" s="80"/>
      <c r="P554" s="194" t="s">
        <v>5754</v>
      </c>
      <c r="Q554" s="80"/>
    </row>
    <row r="555" s="2" customFormat="1" ht="72" spans="1:17">
      <c r="A555" s="43">
        <v>11</v>
      </c>
      <c r="B555" s="193" t="s">
        <v>21</v>
      </c>
      <c r="C555" s="76" t="s">
        <v>5755</v>
      </c>
      <c r="D555" s="192" t="s">
        <v>5756</v>
      </c>
      <c r="E555" s="76" t="s">
        <v>5757</v>
      </c>
      <c r="F555" s="76" t="s">
        <v>5753</v>
      </c>
      <c r="G555" s="76" t="s">
        <v>4132</v>
      </c>
      <c r="H555" s="76"/>
      <c r="I555" s="43" t="s">
        <v>49</v>
      </c>
      <c r="J555" s="41">
        <v>18</v>
      </c>
      <c r="K555" s="104"/>
      <c r="L555" s="43" t="s">
        <v>50</v>
      </c>
      <c r="M555" s="80"/>
      <c r="N555" s="80"/>
      <c r="O555" s="80"/>
      <c r="P555" s="194" t="s">
        <v>5758</v>
      </c>
      <c r="Q555" s="80"/>
    </row>
    <row r="556" s="3" customFormat="1" ht="55" customHeight="1" spans="1:17">
      <c r="A556" s="53"/>
      <c r="B556" s="195"/>
      <c r="C556" s="66" t="s">
        <v>5759</v>
      </c>
      <c r="D556" s="74" t="s">
        <v>5760</v>
      </c>
      <c r="E556" s="74"/>
      <c r="F556" s="74"/>
      <c r="G556" s="74"/>
      <c r="H556" s="74"/>
      <c r="I556" s="44" t="s">
        <v>49</v>
      </c>
      <c r="J556" s="51">
        <f>J555*20%</f>
        <v>3.6</v>
      </c>
      <c r="K556" s="196"/>
      <c r="L556" s="53"/>
      <c r="M556" s="94"/>
      <c r="N556" s="94"/>
      <c r="O556" s="94"/>
      <c r="P556" s="94"/>
      <c r="Q556" s="94"/>
    </row>
    <row r="557" s="2" customFormat="1" ht="108" spans="1:17">
      <c r="A557" s="43">
        <v>12</v>
      </c>
      <c r="B557" s="193" t="s">
        <v>21</v>
      </c>
      <c r="C557" s="76" t="s">
        <v>5761</v>
      </c>
      <c r="D557" s="192" t="s">
        <v>5762</v>
      </c>
      <c r="E557" s="76" t="s">
        <v>5763</v>
      </c>
      <c r="F557" s="76" t="s">
        <v>5753</v>
      </c>
      <c r="G557" s="76" t="s">
        <v>4132</v>
      </c>
      <c r="H557" s="76"/>
      <c r="I557" s="43" t="s">
        <v>49</v>
      </c>
      <c r="J557" s="41">
        <v>21.9</v>
      </c>
      <c r="K557" s="76" t="s">
        <v>5764</v>
      </c>
      <c r="L557" s="43" t="s">
        <v>50</v>
      </c>
      <c r="M557" s="80"/>
      <c r="N557" s="80"/>
      <c r="O557" s="80"/>
      <c r="P557" s="194" t="s">
        <v>5765</v>
      </c>
      <c r="Q557" s="80"/>
    </row>
    <row r="558" s="3" customFormat="1" ht="52" customHeight="1" spans="1:17">
      <c r="A558" s="53"/>
      <c r="B558" s="195"/>
      <c r="C558" s="66" t="s">
        <v>5766</v>
      </c>
      <c r="D558" s="74" t="s">
        <v>5767</v>
      </c>
      <c r="E558" s="74"/>
      <c r="F558" s="74"/>
      <c r="G558" s="74"/>
      <c r="H558" s="74"/>
      <c r="I558" s="44" t="s">
        <v>49</v>
      </c>
      <c r="J558" s="51">
        <f>J557*20%</f>
        <v>4.38</v>
      </c>
      <c r="K558" s="74"/>
      <c r="L558" s="53"/>
      <c r="M558" s="94"/>
      <c r="N558" s="94"/>
      <c r="O558" s="94"/>
      <c r="P558" s="94"/>
      <c r="Q558" s="94"/>
    </row>
    <row r="559" s="2" customFormat="1" ht="48" spans="1:17">
      <c r="A559" s="43">
        <v>13</v>
      </c>
      <c r="B559" s="193" t="s">
        <v>21</v>
      </c>
      <c r="C559" s="76" t="s">
        <v>5768</v>
      </c>
      <c r="D559" s="192" t="s">
        <v>5769</v>
      </c>
      <c r="E559" s="76" t="s">
        <v>5770</v>
      </c>
      <c r="F559" s="76" t="s">
        <v>5771</v>
      </c>
      <c r="G559" s="76"/>
      <c r="H559" s="76"/>
      <c r="I559" s="43" t="s">
        <v>217</v>
      </c>
      <c r="J559" s="41">
        <v>28.4</v>
      </c>
      <c r="K559" s="76"/>
      <c r="L559" s="43" t="s">
        <v>50</v>
      </c>
      <c r="M559" s="80"/>
      <c r="N559" s="80"/>
      <c r="O559" s="80"/>
      <c r="P559" s="194" t="s">
        <v>5772</v>
      </c>
      <c r="Q559" s="80"/>
    </row>
    <row r="560" s="2" customFormat="1" ht="60" spans="1:17">
      <c r="A560" s="43">
        <v>14</v>
      </c>
      <c r="B560" s="193" t="s">
        <v>21</v>
      </c>
      <c r="C560" s="192" t="s">
        <v>5773</v>
      </c>
      <c r="D560" s="192" t="s">
        <v>5774</v>
      </c>
      <c r="E560" s="76" t="s">
        <v>5775</v>
      </c>
      <c r="F560" s="76" t="s">
        <v>5776</v>
      </c>
      <c r="G560" s="76"/>
      <c r="H560" s="76"/>
      <c r="I560" s="43" t="s">
        <v>217</v>
      </c>
      <c r="J560" s="41">
        <v>7.8</v>
      </c>
      <c r="K560" s="76"/>
      <c r="L560" s="43" t="s">
        <v>50</v>
      </c>
      <c r="M560" s="80"/>
      <c r="N560" s="80"/>
      <c r="O560" s="80"/>
      <c r="P560" s="194" t="s">
        <v>5777</v>
      </c>
      <c r="Q560" s="80"/>
    </row>
    <row r="561" s="2" customFormat="1" ht="72" spans="1:17">
      <c r="A561" s="43">
        <v>15</v>
      </c>
      <c r="B561" s="193" t="s">
        <v>21</v>
      </c>
      <c r="C561" s="76" t="s">
        <v>5778</v>
      </c>
      <c r="D561" s="192" t="s">
        <v>5779</v>
      </c>
      <c r="E561" s="76" t="s">
        <v>5780</v>
      </c>
      <c r="F561" s="76" t="s">
        <v>5781</v>
      </c>
      <c r="G561" s="76"/>
      <c r="H561" s="76"/>
      <c r="I561" s="43" t="s">
        <v>217</v>
      </c>
      <c r="J561" s="41">
        <v>23.7</v>
      </c>
      <c r="K561" s="76" t="s">
        <v>5782</v>
      </c>
      <c r="L561" s="43" t="s">
        <v>50</v>
      </c>
      <c r="M561" s="80"/>
      <c r="N561" s="80"/>
      <c r="O561" s="80"/>
      <c r="P561" s="194" t="s">
        <v>5783</v>
      </c>
      <c r="Q561" s="80"/>
    </row>
    <row r="562" s="2" customFormat="1" ht="84" spans="1:17">
      <c r="A562" s="43">
        <v>16</v>
      </c>
      <c r="B562" s="193" t="s">
        <v>21</v>
      </c>
      <c r="C562" s="76" t="s">
        <v>5784</v>
      </c>
      <c r="D562" s="192" t="s">
        <v>5785</v>
      </c>
      <c r="E562" s="76" t="s">
        <v>5786</v>
      </c>
      <c r="F562" s="76" t="s">
        <v>5771</v>
      </c>
      <c r="G562" s="76"/>
      <c r="H562" s="76"/>
      <c r="I562" s="43" t="s">
        <v>217</v>
      </c>
      <c r="J562" s="41">
        <v>43.1</v>
      </c>
      <c r="K562" s="76" t="s">
        <v>5787</v>
      </c>
      <c r="L562" s="43" t="s">
        <v>34</v>
      </c>
      <c r="M562" s="41">
        <v>0.1</v>
      </c>
      <c r="N562" s="41">
        <v>0.15</v>
      </c>
      <c r="O562" s="80"/>
      <c r="P562" s="194" t="s">
        <v>5788</v>
      </c>
      <c r="Q562" s="80"/>
    </row>
    <row r="563" s="2" customFormat="1" ht="36" spans="1:17">
      <c r="A563" s="43">
        <v>17</v>
      </c>
      <c r="B563" s="193" t="s">
        <v>21</v>
      </c>
      <c r="C563" s="192" t="s">
        <v>5789</v>
      </c>
      <c r="D563" s="192" t="s">
        <v>5790</v>
      </c>
      <c r="E563" s="76" t="s">
        <v>5791</v>
      </c>
      <c r="F563" s="76" t="s">
        <v>5792</v>
      </c>
      <c r="G563" s="76" t="s">
        <v>4894</v>
      </c>
      <c r="H563" s="76"/>
      <c r="I563" s="43" t="s">
        <v>217</v>
      </c>
      <c r="J563" s="41">
        <v>6.6</v>
      </c>
      <c r="K563" s="76"/>
      <c r="L563" s="43" t="s">
        <v>50</v>
      </c>
      <c r="M563" s="80"/>
      <c r="N563" s="80"/>
      <c r="O563" s="80"/>
      <c r="P563" s="194" t="s">
        <v>5793</v>
      </c>
      <c r="Q563" s="80"/>
    </row>
    <row r="564" s="3" customFormat="1" ht="50" customHeight="1" spans="1:17">
      <c r="A564" s="53"/>
      <c r="B564" s="195"/>
      <c r="C564" s="66" t="s">
        <v>5794</v>
      </c>
      <c r="D564" s="74" t="s">
        <v>5795</v>
      </c>
      <c r="E564" s="74"/>
      <c r="F564" s="74"/>
      <c r="G564" s="74"/>
      <c r="H564" s="74"/>
      <c r="I564" s="44" t="s">
        <v>49</v>
      </c>
      <c r="J564" s="51">
        <f>J563*30%</f>
        <v>1.98</v>
      </c>
      <c r="K564" s="74"/>
      <c r="L564" s="53"/>
      <c r="M564" s="94"/>
      <c r="N564" s="94"/>
      <c r="O564" s="94"/>
      <c r="P564" s="94"/>
      <c r="Q564" s="94"/>
    </row>
    <row r="565" s="2" customFormat="1" ht="48" spans="1:17">
      <c r="A565" s="43">
        <v>18</v>
      </c>
      <c r="B565" s="193" t="s">
        <v>21</v>
      </c>
      <c r="C565" s="192" t="s">
        <v>5796</v>
      </c>
      <c r="D565" s="192" t="s">
        <v>5797</v>
      </c>
      <c r="E565" s="76" t="s">
        <v>5798</v>
      </c>
      <c r="F565" s="76" t="s">
        <v>5799</v>
      </c>
      <c r="G565" s="76"/>
      <c r="H565" s="76"/>
      <c r="I565" s="43" t="s">
        <v>217</v>
      </c>
      <c r="J565" s="41">
        <v>5</v>
      </c>
      <c r="K565" s="76"/>
      <c r="L565" s="43" t="s">
        <v>50</v>
      </c>
      <c r="M565" s="80"/>
      <c r="N565" s="80"/>
      <c r="O565" s="80"/>
      <c r="P565" s="194" t="s">
        <v>5800</v>
      </c>
      <c r="Q565" s="80"/>
    </row>
    <row r="566" s="2" customFormat="1" ht="96" spans="1:17">
      <c r="A566" s="43">
        <v>19</v>
      </c>
      <c r="B566" s="193" t="s">
        <v>21</v>
      </c>
      <c r="C566" s="76" t="s">
        <v>5801</v>
      </c>
      <c r="D566" s="192" t="s">
        <v>5802</v>
      </c>
      <c r="E566" s="76" t="s">
        <v>5803</v>
      </c>
      <c r="F566" s="76" t="s">
        <v>5804</v>
      </c>
      <c r="G566" s="76" t="s">
        <v>3838</v>
      </c>
      <c r="H566" s="76"/>
      <c r="I566" s="43" t="s">
        <v>49</v>
      </c>
      <c r="J566" s="41">
        <v>42.8</v>
      </c>
      <c r="K566" s="76"/>
      <c r="L566" s="43" t="s">
        <v>50</v>
      </c>
      <c r="M566" s="80"/>
      <c r="N566" s="80"/>
      <c r="O566" s="80"/>
      <c r="P566" s="194" t="s">
        <v>5805</v>
      </c>
      <c r="Q566" s="80"/>
    </row>
    <row r="567" s="3" customFormat="1" ht="66" customHeight="1" spans="1:17">
      <c r="A567" s="53"/>
      <c r="B567" s="195"/>
      <c r="C567" s="74" t="s">
        <v>5806</v>
      </c>
      <c r="D567" s="74" t="s">
        <v>5807</v>
      </c>
      <c r="E567" s="74"/>
      <c r="F567" s="74"/>
      <c r="G567" s="74"/>
      <c r="H567" s="74"/>
      <c r="I567" s="44" t="s">
        <v>49</v>
      </c>
      <c r="J567" s="51">
        <f>J566*10%</f>
        <v>4.28</v>
      </c>
      <c r="K567" s="74"/>
      <c r="L567" s="53"/>
      <c r="M567" s="94"/>
      <c r="N567" s="94"/>
      <c r="O567" s="94"/>
      <c r="P567" s="94"/>
      <c r="Q567" s="94"/>
    </row>
    <row r="568" s="2" customFormat="1" ht="288" spans="1:17">
      <c r="A568" s="43">
        <v>20</v>
      </c>
      <c r="B568" s="193" t="s">
        <v>21</v>
      </c>
      <c r="C568" s="398" t="s">
        <v>5808</v>
      </c>
      <c r="D568" s="192" t="s">
        <v>5809</v>
      </c>
      <c r="E568" s="76" t="s">
        <v>5810</v>
      </c>
      <c r="F568" s="76" t="s">
        <v>5811</v>
      </c>
      <c r="G568" s="76" t="s">
        <v>5812</v>
      </c>
      <c r="H568" s="76" t="s">
        <v>5813</v>
      </c>
      <c r="I568" s="43" t="s">
        <v>217</v>
      </c>
      <c r="J568" s="41">
        <v>30</v>
      </c>
      <c r="K568" s="76" t="s">
        <v>5814</v>
      </c>
      <c r="L568" s="43" t="s">
        <v>34</v>
      </c>
      <c r="M568" s="41">
        <v>0.1</v>
      </c>
      <c r="N568" s="41">
        <v>0.1</v>
      </c>
      <c r="O568" s="80"/>
      <c r="P568" s="194" t="s">
        <v>5815</v>
      </c>
      <c r="Q568" s="80"/>
    </row>
    <row r="569" s="3" customFormat="1" ht="42" customHeight="1" spans="1:17">
      <c r="A569" s="53"/>
      <c r="B569" s="195"/>
      <c r="C569" s="74" t="s">
        <v>5816</v>
      </c>
      <c r="D569" s="74" t="s">
        <v>5817</v>
      </c>
      <c r="E569" s="74"/>
      <c r="F569" s="74"/>
      <c r="G569" s="74"/>
      <c r="H569" s="74"/>
      <c r="I569" s="53"/>
      <c r="J569" s="51">
        <f>J568*50%</f>
        <v>15</v>
      </c>
      <c r="K569" s="74"/>
      <c r="L569" s="53"/>
      <c r="M569" s="51"/>
      <c r="N569" s="51"/>
      <c r="O569" s="94"/>
      <c r="P569" s="94"/>
      <c r="Q569" s="94"/>
    </row>
    <row r="570" s="3" customFormat="1" ht="43" customHeight="1" spans="1:17">
      <c r="A570" s="53"/>
      <c r="B570" s="195"/>
      <c r="C570" s="74" t="s">
        <v>5818</v>
      </c>
      <c r="D570" s="74" t="s">
        <v>5819</v>
      </c>
      <c r="E570" s="74"/>
      <c r="F570" s="74"/>
      <c r="G570" s="74"/>
      <c r="H570" s="74"/>
      <c r="I570" s="53"/>
      <c r="J570" s="51">
        <v>30</v>
      </c>
      <c r="K570" s="74"/>
      <c r="L570" s="53"/>
      <c r="M570" s="51"/>
      <c r="N570" s="51"/>
      <c r="O570" s="94"/>
      <c r="P570" s="94"/>
      <c r="Q570" s="94"/>
    </row>
    <row r="571" s="3" customFormat="1" ht="43" customHeight="1" spans="1:17">
      <c r="A571" s="53"/>
      <c r="B571" s="195"/>
      <c r="C571" s="74" t="s">
        <v>5820</v>
      </c>
      <c r="D571" s="74" t="s">
        <v>5821</v>
      </c>
      <c r="E571" s="74"/>
      <c r="F571" s="74"/>
      <c r="G571" s="74"/>
      <c r="H571" s="74"/>
      <c r="I571" s="53"/>
      <c r="J571" s="51">
        <v>30</v>
      </c>
      <c r="K571" s="74"/>
      <c r="L571" s="53"/>
      <c r="M571" s="51"/>
      <c r="N571" s="51"/>
      <c r="O571" s="94"/>
      <c r="P571" s="94"/>
      <c r="Q571" s="94"/>
    </row>
    <row r="572" s="2" customFormat="1" ht="96" spans="1:17">
      <c r="A572" s="43">
        <v>21</v>
      </c>
      <c r="B572" s="193" t="s">
        <v>21</v>
      </c>
      <c r="C572" s="192" t="s">
        <v>5822</v>
      </c>
      <c r="D572" s="192" t="s">
        <v>5823</v>
      </c>
      <c r="E572" s="76" t="s">
        <v>5824</v>
      </c>
      <c r="F572" s="76" t="s">
        <v>5825</v>
      </c>
      <c r="G572" s="104"/>
      <c r="H572" s="76"/>
      <c r="I572" s="43" t="s">
        <v>217</v>
      </c>
      <c r="J572" s="41">
        <v>21.6</v>
      </c>
      <c r="K572" s="76"/>
      <c r="L572" s="43" t="s">
        <v>50</v>
      </c>
      <c r="M572" s="80"/>
      <c r="N572" s="80"/>
      <c r="O572" s="80"/>
      <c r="P572" s="194" t="s">
        <v>5826</v>
      </c>
      <c r="Q572" s="80"/>
    </row>
    <row r="573" s="2" customFormat="1" ht="48" spans="1:17">
      <c r="A573" s="43">
        <v>22</v>
      </c>
      <c r="B573" s="193" t="s">
        <v>21</v>
      </c>
      <c r="C573" s="192" t="s">
        <v>5827</v>
      </c>
      <c r="D573" s="192" t="s">
        <v>5828</v>
      </c>
      <c r="E573" s="76" t="s">
        <v>5829</v>
      </c>
      <c r="F573" s="76" t="s">
        <v>5830</v>
      </c>
      <c r="G573" s="76"/>
      <c r="H573" s="76" t="s">
        <v>5831</v>
      </c>
      <c r="I573" s="43" t="s">
        <v>49</v>
      </c>
      <c r="J573" s="41">
        <v>133</v>
      </c>
      <c r="K573" s="76"/>
      <c r="L573" s="43" t="s">
        <v>34</v>
      </c>
      <c r="M573" s="41">
        <v>0.1</v>
      </c>
      <c r="N573" s="41">
        <v>0.15</v>
      </c>
      <c r="O573" s="80"/>
      <c r="P573" s="194" t="s">
        <v>5832</v>
      </c>
      <c r="Q573" s="80"/>
    </row>
    <row r="574" s="3" customFormat="1" ht="46" customHeight="1" spans="1:17">
      <c r="A574" s="53"/>
      <c r="B574" s="195"/>
      <c r="C574" s="74" t="s">
        <v>5833</v>
      </c>
      <c r="D574" s="74" t="s">
        <v>5834</v>
      </c>
      <c r="E574" s="74"/>
      <c r="F574" s="74"/>
      <c r="G574" s="74"/>
      <c r="H574" s="74"/>
      <c r="I574" s="53"/>
      <c r="J574" s="51">
        <v>133</v>
      </c>
      <c r="K574" s="74"/>
      <c r="L574" s="53"/>
      <c r="M574" s="51"/>
      <c r="N574" s="51"/>
      <c r="O574" s="94"/>
      <c r="P574" s="94"/>
      <c r="Q574" s="94"/>
    </row>
    <row r="575" s="2" customFormat="1" ht="84" spans="1:17">
      <c r="A575" s="43">
        <v>23</v>
      </c>
      <c r="B575" s="193" t="s">
        <v>21</v>
      </c>
      <c r="C575" s="192" t="s">
        <v>5835</v>
      </c>
      <c r="D575" s="192" t="s">
        <v>5836</v>
      </c>
      <c r="E575" s="76" t="s">
        <v>5837</v>
      </c>
      <c r="F575" s="76" t="s">
        <v>5838</v>
      </c>
      <c r="G575" s="76"/>
      <c r="H575" s="104"/>
      <c r="I575" s="43" t="s">
        <v>217</v>
      </c>
      <c r="J575" s="41">
        <v>48.7</v>
      </c>
      <c r="K575" s="76" t="s">
        <v>5839</v>
      </c>
      <c r="L575" s="43" t="s">
        <v>34</v>
      </c>
      <c r="M575" s="41">
        <v>0.1</v>
      </c>
      <c r="N575" s="41">
        <v>0.15</v>
      </c>
      <c r="O575" s="80"/>
      <c r="P575" s="194" t="s">
        <v>5840</v>
      </c>
      <c r="Q575" s="80"/>
    </row>
    <row r="576" s="2" customFormat="1" ht="36" spans="1:17">
      <c r="A576" s="43">
        <v>24</v>
      </c>
      <c r="B576" s="193" t="s">
        <v>21</v>
      </c>
      <c r="C576" s="192" t="s">
        <v>5841</v>
      </c>
      <c r="D576" s="192" t="s">
        <v>5842</v>
      </c>
      <c r="E576" s="76" t="s">
        <v>5843</v>
      </c>
      <c r="F576" s="76" t="s">
        <v>5844</v>
      </c>
      <c r="G576" s="76"/>
      <c r="H576" s="104"/>
      <c r="I576" s="43" t="s">
        <v>49</v>
      </c>
      <c r="J576" s="41">
        <v>8</v>
      </c>
      <c r="K576" s="76"/>
      <c r="L576" s="43" t="s">
        <v>50</v>
      </c>
      <c r="M576" s="80"/>
      <c r="N576" s="80"/>
      <c r="O576" s="80"/>
      <c r="P576" s="194" t="s">
        <v>5845</v>
      </c>
      <c r="Q576" s="80"/>
    </row>
    <row r="577" s="2" customFormat="1" ht="48" spans="1:17">
      <c r="A577" s="43">
        <v>25</v>
      </c>
      <c r="B577" s="193" t="s">
        <v>21</v>
      </c>
      <c r="C577" s="192" t="s">
        <v>5846</v>
      </c>
      <c r="D577" s="192" t="s">
        <v>5847</v>
      </c>
      <c r="E577" s="76" t="s">
        <v>5848</v>
      </c>
      <c r="F577" s="76" t="s">
        <v>5849</v>
      </c>
      <c r="G577" s="76" t="s">
        <v>4132</v>
      </c>
      <c r="H577" s="76"/>
      <c r="I577" s="43" t="s">
        <v>49</v>
      </c>
      <c r="J577" s="41">
        <v>16.6</v>
      </c>
      <c r="K577" s="76"/>
      <c r="L577" s="43" t="s">
        <v>24</v>
      </c>
      <c r="M577" s="80"/>
      <c r="N577" s="80"/>
      <c r="O577" s="80"/>
      <c r="P577" s="194" t="s">
        <v>5850</v>
      </c>
      <c r="Q577" s="80"/>
    </row>
    <row r="578" s="3" customFormat="1" ht="52" customHeight="1" spans="1:17">
      <c r="A578" s="53"/>
      <c r="B578" s="195"/>
      <c r="C578" s="66" t="s">
        <v>5851</v>
      </c>
      <c r="D578" s="74" t="s">
        <v>5852</v>
      </c>
      <c r="E578" s="74"/>
      <c r="F578" s="74"/>
      <c r="G578" s="74"/>
      <c r="H578" s="74"/>
      <c r="I578" s="44" t="s">
        <v>49</v>
      </c>
      <c r="J578" s="51">
        <f>J577*20%</f>
        <v>3.32</v>
      </c>
      <c r="K578" s="74"/>
      <c r="L578" s="53"/>
      <c r="M578" s="94"/>
      <c r="N578" s="94"/>
      <c r="O578" s="94"/>
      <c r="P578" s="94"/>
      <c r="Q578" s="94"/>
    </row>
    <row r="579" s="2" customFormat="1" ht="36" spans="1:17">
      <c r="A579" s="43">
        <v>26</v>
      </c>
      <c r="B579" s="193" t="s">
        <v>21</v>
      </c>
      <c r="C579" s="192" t="s">
        <v>5853</v>
      </c>
      <c r="D579" s="192" t="s">
        <v>5854</v>
      </c>
      <c r="E579" s="76" t="s">
        <v>5855</v>
      </c>
      <c r="F579" s="76" t="s">
        <v>5856</v>
      </c>
      <c r="G579" s="76"/>
      <c r="H579" s="76"/>
      <c r="I579" s="43" t="s">
        <v>217</v>
      </c>
      <c r="J579" s="41">
        <v>9.6</v>
      </c>
      <c r="K579" s="76"/>
      <c r="L579" s="43" t="s">
        <v>24</v>
      </c>
      <c r="M579" s="80"/>
      <c r="N579" s="80"/>
      <c r="O579" s="80"/>
      <c r="P579" s="194" t="s">
        <v>5857</v>
      </c>
      <c r="Q579" s="80"/>
    </row>
    <row r="580" s="2" customFormat="1" ht="84" spans="1:17">
      <c r="A580" s="43">
        <v>27</v>
      </c>
      <c r="B580" s="193" t="s">
        <v>21</v>
      </c>
      <c r="C580" s="192" t="s">
        <v>5858</v>
      </c>
      <c r="D580" s="192" t="s">
        <v>5859</v>
      </c>
      <c r="E580" s="76" t="s">
        <v>5860</v>
      </c>
      <c r="F580" s="76" t="s">
        <v>5861</v>
      </c>
      <c r="G580" s="76"/>
      <c r="H580" s="76"/>
      <c r="I580" s="43" t="s">
        <v>217</v>
      </c>
      <c r="J580" s="41">
        <v>28.6</v>
      </c>
      <c r="K580" s="76"/>
      <c r="L580" s="43" t="s">
        <v>34</v>
      </c>
      <c r="M580" s="41">
        <v>0.2</v>
      </c>
      <c r="N580" s="41">
        <v>0.25</v>
      </c>
      <c r="O580" s="80"/>
      <c r="P580" s="194" t="s">
        <v>5862</v>
      </c>
      <c r="Q580" s="80"/>
    </row>
    <row r="581" s="2" customFormat="1" ht="36" spans="1:17">
      <c r="A581" s="43">
        <v>28</v>
      </c>
      <c r="B581" s="193" t="s">
        <v>21</v>
      </c>
      <c r="C581" s="192" t="s">
        <v>5863</v>
      </c>
      <c r="D581" s="192" t="s">
        <v>5864</v>
      </c>
      <c r="E581" s="76" t="s">
        <v>5865</v>
      </c>
      <c r="F581" s="76" t="s">
        <v>5866</v>
      </c>
      <c r="G581" s="76"/>
      <c r="H581" s="64"/>
      <c r="I581" s="43" t="s">
        <v>49</v>
      </c>
      <c r="J581" s="41">
        <v>59</v>
      </c>
      <c r="K581" s="76"/>
      <c r="L581" s="43" t="s">
        <v>50</v>
      </c>
      <c r="M581" s="80"/>
      <c r="N581" s="80"/>
      <c r="O581" s="80"/>
      <c r="P581" s="194" t="s">
        <v>5867</v>
      </c>
      <c r="Q581" s="80"/>
    </row>
    <row r="582" s="2" customFormat="1" ht="48" spans="1:17">
      <c r="A582" s="43">
        <v>29</v>
      </c>
      <c r="B582" s="193" t="s">
        <v>21</v>
      </c>
      <c r="C582" s="192" t="s">
        <v>5868</v>
      </c>
      <c r="D582" s="192" t="s">
        <v>5869</v>
      </c>
      <c r="E582" s="76" t="s">
        <v>5870</v>
      </c>
      <c r="F582" s="76" t="s">
        <v>5871</v>
      </c>
      <c r="G582" s="76" t="s">
        <v>4132</v>
      </c>
      <c r="H582" s="76"/>
      <c r="I582" s="43" t="s">
        <v>49</v>
      </c>
      <c r="J582" s="41">
        <v>4.2</v>
      </c>
      <c r="K582" s="76"/>
      <c r="L582" s="43" t="s">
        <v>24</v>
      </c>
      <c r="M582" s="80"/>
      <c r="N582" s="80"/>
      <c r="O582" s="80"/>
      <c r="P582" s="194" t="s">
        <v>5872</v>
      </c>
      <c r="Q582" s="80"/>
    </row>
    <row r="583" s="2" customFormat="1" ht="52" customHeight="1" spans="1:17">
      <c r="A583" s="43"/>
      <c r="B583" s="193"/>
      <c r="C583" s="133" t="s">
        <v>5873</v>
      </c>
      <c r="D583" s="126" t="s">
        <v>5874</v>
      </c>
      <c r="E583" s="76"/>
      <c r="F583" s="76"/>
      <c r="G583" s="76"/>
      <c r="H583" s="76"/>
      <c r="I583" s="44" t="s">
        <v>49</v>
      </c>
      <c r="J583" s="41">
        <f>J582*20%</f>
        <v>0.84</v>
      </c>
      <c r="K583" s="76"/>
      <c r="L583" s="43"/>
      <c r="M583" s="80"/>
      <c r="N583" s="80"/>
      <c r="O583" s="80"/>
      <c r="P583" s="80"/>
      <c r="Q583" s="80"/>
    </row>
    <row r="584" s="2" customFormat="1" ht="48" spans="1:17">
      <c r="A584" s="43">
        <v>30</v>
      </c>
      <c r="B584" s="193" t="s">
        <v>21</v>
      </c>
      <c r="C584" s="192" t="s">
        <v>5875</v>
      </c>
      <c r="D584" s="192" t="s">
        <v>5876</v>
      </c>
      <c r="E584" s="76" t="s">
        <v>5877</v>
      </c>
      <c r="F584" s="76" t="s">
        <v>5878</v>
      </c>
      <c r="G584" s="76"/>
      <c r="H584" s="76"/>
      <c r="I584" s="43" t="s">
        <v>217</v>
      </c>
      <c r="J584" s="41">
        <v>9.4</v>
      </c>
      <c r="K584" s="76"/>
      <c r="L584" s="43" t="s">
        <v>50</v>
      </c>
      <c r="M584" s="80"/>
      <c r="N584" s="80"/>
      <c r="O584" s="80"/>
      <c r="P584" s="194" t="s">
        <v>5879</v>
      </c>
      <c r="Q584" s="80"/>
    </row>
    <row r="585" s="2" customFormat="1" ht="48" spans="1:17">
      <c r="A585" s="43">
        <v>31</v>
      </c>
      <c r="B585" s="193" t="s">
        <v>21</v>
      </c>
      <c r="C585" s="192" t="s">
        <v>5880</v>
      </c>
      <c r="D585" s="192" t="s">
        <v>5881</v>
      </c>
      <c r="E585" s="76" t="s">
        <v>5882</v>
      </c>
      <c r="F585" s="76" t="s">
        <v>5883</v>
      </c>
      <c r="G585" s="76"/>
      <c r="H585" s="76"/>
      <c r="I585" s="43" t="s">
        <v>49</v>
      </c>
      <c r="J585" s="41">
        <v>5.8</v>
      </c>
      <c r="K585" s="76"/>
      <c r="L585" s="43" t="s">
        <v>50</v>
      </c>
      <c r="M585" s="80"/>
      <c r="N585" s="80"/>
      <c r="O585" s="80"/>
      <c r="P585" s="194" t="s">
        <v>5884</v>
      </c>
      <c r="Q585" s="80"/>
    </row>
    <row r="586" s="2" customFormat="1" ht="48" spans="1:17">
      <c r="A586" s="43">
        <v>32</v>
      </c>
      <c r="B586" s="193" t="s">
        <v>21</v>
      </c>
      <c r="C586" s="192" t="s">
        <v>5885</v>
      </c>
      <c r="D586" s="192" t="s">
        <v>5886</v>
      </c>
      <c r="E586" s="76" t="s">
        <v>5887</v>
      </c>
      <c r="F586" s="76" t="s">
        <v>5888</v>
      </c>
      <c r="G586" s="76"/>
      <c r="H586" s="76"/>
      <c r="I586" s="43" t="s">
        <v>217</v>
      </c>
      <c r="J586" s="41">
        <v>42</v>
      </c>
      <c r="K586" s="76"/>
      <c r="L586" s="43" t="s">
        <v>34</v>
      </c>
      <c r="M586" s="41">
        <v>0.1</v>
      </c>
      <c r="N586" s="41">
        <v>0.15</v>
      </c>
      <c r="O586" s="80"/>
      <c r="P586" s="194" t="s">
        <v>5889</v>
      </c>
      <c r="Q586" s="80"/>
    </row>
    <row r="587" s="2" customFormat="1" ht="144" spans="1:17">
      <c r="A587" s="43">
        <v>33</v>
      </c>
      <c r="B587" s="193" t="s">
        <v>21</v>
      </c>
      <c r="C587" s="192" t="s">
        <v>5890</v>
      </c>
      <c r="D587" s="192" t="s">
        <v>5891</v>
      </c>
      <c r="E587" s="76" t="s">
        <v>5892</v>
      </c>
      <c r="F587" s="76" t="s">
        <v>5771</v>
      </c>
      <c r="G587" s="64"/>
      <c r="H587" s="64"/>
      <c r="I587" s="43" t="s">
        <v>217</v>
      </c>
      <c r="J587" s="41">
        <v>37</v>
      </c>
      <c r="K587" s="76" t="s">
        <v>5893</v>
      </c>
      <c r="L587" s="43" t="s">
        <v>34</v>
      </c>
      <c r="M587" s="41">
        <v>0.1</v>
      </c>
      <c r="N587" s="41">
        <v>0.15</v>
      </c>
      <c r="O587" s="80"/>
      <c r="P587" s="194" t="s">
        <v>5894</v>
      </c>
      <c r="Q587" s="80"/>
    </row>
    <row r="588" s="2" customFormat="1" ht="48" spans="1:17">
      <c r="A588" s="43">
        <v>34</v>
      </c>
      <c r="B588" s="193" t="s">
        <v>51</v>
      </c>
      <c r="C588" s="192" t="s">
        <v>5895</v>
      </c>
      <c r="D588" s="192" t="s">
        <v>5896</v>
      </c>
      <c r="E588" s="76" t="s">
        <v>5897</v>
      </c>
      <c r="F588" s="76" t="s">
        <v>5898</v>
      </c>
      <c r="G588" s="76" t="s">
        <v>4894</v>
      </c>
      <c r="H588" s="76"/>
      <c r="I588" s="41" t="s">
        <v>217</v>
      </c>
      <c r="J588" s="41">
        <v>12</v>
      </c>
      <c r="K588" s="76" t="s">
        <v>5899</v>
      </c>
      <c r="L588" s="43" t="s">
        <v>50</v>
      </c>
      <c r="M588" s="80"/>
      <c r="N588" s="80"/>
      <c r="O588" s="80"/>
      <c r="P588" s="194" t="s">
        <v>5900</v>
      </c>
      <c r="Q588" s="80"/>
    </row>
    <row r="589" s="3" customFormat="1" ht="39" customHeight="1" spans="1:17">
      <c r="A589" s="53"/>
      <c r="B589" s="195"/>
      <c r="C589" s="74" t="s">
        <v>5901</v>
      </c>
      <c r="D589" s="74" t="s">
        <v>5902</v>
      </c>
      <c r="E589" s="74"/>
      <c r="F589" s="74"/>
      <c r="G589" s="74"/>
      <c r="H589" s="74"/>
      <c r="I589" s="44" t="s">
        <v>49</v>
      </c>
      <c r="J589" s="51">
        <f>J588*30%</f>
        <v>3.6</v>
      </c>
      <c r="K589" s="74"/>
      <c r="L589" s="53"/>
      <c r="M589" s="94"/>
      <c r="N589" s="94"/>
      <c r="O589" s="94"/>
      <c r="P589" s="94"/>
      <c r="Q589" s="94"/>
    </row>
    <row r="590" s="2" customFormat="1" ht="48" spans="1:17">
      <c r="A590" s="43">
        <v>35</v>
      </c>
      <c r="B590" s="193" t="s">
        <v>51</v>
      </c>
      <c r="C590" s="192" t="s">
        <v>5903</v>
      </c>
      <c r="D590" s="192" t="s">
        <v>5904</v>
      </c>
      <c r="E590" s="76" t="s">
        <v>5905</v>
      </c>
      <c r="F590" s="76" t="s">
        <v>5898</v>
      </c>
      <c r="G590" s="76" t="s">
        <v>4894</v>
      </c>
      <c r="H590" s="76"/>
      <c r="I590" s="41" t="s">
        <v>217</v>
      </c>
      <c r="J590" s="41">
        <v>19.8</v>
      </c>
      <c r="K590" s="76" t="s">
        <v>5899</v>
      </c>
      <c r="L590" s="43" t="s">
        <v>50</v>
      </c>
      <c r="M590" s="80"/>
      <c r="N590" s="80"/>
      <c r="O590" s="80"/>
      <c r="P590" s="194" t="s">
        <v>5906</v>
      </c>
      <c r="Q590" s="80"/>
    </row>
    <row r="591" s="3" customFormat="1" ht="50" customHeight="1" spans="1:17">
      <c r="A591" s="53"/>
      <c r="B591" s="195"/>
      <c r="C591" s="74" t="s">
        <v>5907</v>
      </c>
      <c r="D591" s="74" t="s">
        <v>5908</v>
      </c>
      <c r="E591" s="74"/>
      <c r="F591" s="74"/>
      <c r="G591" s="74"/>
      <c r="H591" s="74"/>
      <c r="I591" s="44" t="s">
        <v>49</v>
      </c>
      <c r="J591" s="51">
        <f>J590*30%</f>
        <v>5.94</v>
      </c>
      <c r="K591" s="74"/>
      <c r="L591" s="53"/>
      <c r="M591" s="94"/>
      <c r="N591" s="94"/>
      <c r="O591" s="94"/>
      <c r="P591" s="94"/>
      <c r="Q591" s="94"/>
    </row>
    <row r="592" s="2" customFormat="1" ht="36" spans="1:17">
      <c r="A592" s="43">
        <v>36</v>
      </c>
      <c r="B592" s="193" t="s">
        <v>51</v>
      </c>
      <c r="C592" s="192" t="s">
        <v>5909</v>
      </c>
      <c r="D592" s="192" t="s">
        <v>5910</v>
      </c>
      <c r="E592" s="76" t="s">
        <v>5911</v>
      </c>
      <c r="F592" s="76" t="s">
        <v>5912</v>
      </c>
      <c r="G592" s="76"/>
      <c r="H592" s="76"/>
      <c r="I592" s="43" t="s">
        <v>5913</v>
      </c>
      <c r="J592" s="41">
        <v>15.2</v>
      </c>
      <c r="K592" s="76"/>
      <c r="L592" s="43" t="s">
        <v>50</v>
      </c>
      <c r="M592" s="80"/>
      <c r="N592" s="80"/>
      <c r="O592" s="80"/>
      <c r="P592" s="194" t="s">
        <v>5914</v>
      </c>
      <c r="Q592" s="80"/>
    </row>
    <row r="593" s="2" customFormat="1" ht="36" spans="1:17">
      <c r="A593" s="43">
        <v>37</v>
      </c>
      <c r="B593" s="193" t="s">
        <v>51</v>
      </c>
      <c r="C593" s="192" t="s">
        <v>5915</v>
      </c>
      <c r="D593" s="192" t="s">
        <v>5916</v>
      </c>
      <c r="E593" s="76" t="s">
        <v>5917</v>
      </c>
      <c r="F593" s="76" t="s">
        <v>5918</v>
      </c>
      <c r="G593" s="76"/>
      <c r="H593" s="76"/>
      <c r="I593" s="43" t="s">
        <v>217</v>
      </c>
      <c r="J593" s="41">
        <v>29.6</v>
      </c>
      <c r="K593" s="76"/>
      <c r="L593" s="43" t="s">
        <v>50</v>
      </c>
      <c r="M593" s="80"/>
      <c r="N593" s="80"/>
      <c r="O593" s="80"/>
      <c r="P593" s="194" t="s">
        <v>5919</v>
      </c>
      <c r="Q593" s="80"/>
    </row>
    <row r="594" s="2" customFormat="1" ht="96" spans="1:17">
      <c r="A594" s="43">
        <v>38</v>
      </c>
      <c r="B594" s="193" t="s">
        <v>51</v>
      </c>
      <c r="C594" s="192" t="s">
        <v>5920</v>
      </c>
      <c r="D594" s="192" t="s">
        <v>5921</v>
      </c>
      <c r="E594" s="76" t="s">
        <v>5922</v>
      </c>
      <c r="F594" s="76" t="s">
        <v>5923</v>
      </c>
      <c r="G594" s="76" t="s">
        <v>5924</v>
      </c>
      <c r="H594" s="76"/>
      <c r="I594" s="43" t="s">
        <v>217</v>
      </c>
      <c r="J594" s="41">
        <v>8</v>
      </c>
      <c r="K594" s="76"/>
      <c r="L594" s="43" t="s">
        <v>50</v>
      </c>
      <c r="M594" s="80"/>
      <c r="N594" s="80"/>
      <c r="O594" s="80"/>
      <c r="P594" s="194" t="s">
        <v>5925</v>
      </c>
      <c r="Q594" s="80"/>
    </row>
    <row r="595" s="3" customFormat="1" ht="42" customHeight="1" spans="1:17">
      <c r="A595" s="53"/>
      <c r="B595" s="195"/>
      <c r="C595" s="74" t="s">
        <v>5926</v>
      </c>
      <c r="D595" s="74" t="s">
        <v>5927</v>
      </c>
      <c r="E595" s="74"/>
      <c r="F595" s="74"/>
      <c r="G595" s="74"/>
      <c r="H595" s="74"/>
      <c r="I595" s="44" t="s">
        <v>49</v>
      </c>
      <c r="J595" s="51">
        <f t="shared" ref="J595:J600" si="0">J594*30%</f>
        <v>2.4</v>
      </c>
      <c r="K595" s="74"/>
      <c r="L595" s="53"/>
      <c r="M595" s="94"/>
      <c r="N595" s="94"/>
      <c r="O595" s="94"/>
      <c r="P595" s="94"/>
      <c r="Q595" s="94"/>
    </row>
    <row r="596" s="3" customFormat="1" ht="50" customHeight="1" spans="1:17">
      <c r="A596" s="53"/>
      <c r="B596" s="195"/>
      <c r="C596" s="74" t="s">
        <v>5928</v>
      </c>
      <c r="D596" s="74" t="s">
        <v>5929</v>
      </c>
      <c r="E596" s="74"/>
      <c r="F596" s="74"/>
      <c r="G596" s="74"/>
      <c r="H596" s="74"/>
      <c r="I596" s="53"/>
      <c r="J596" s="51">
        <f>J594*200%</f>
        <v>16</v>
      </c>
      <c r="K596" s="74"/>
      <c r="L596" s="53"/>
      <c r="M596" s="94"/>
      <c r="N596" s="94"/>
      <c r="O596" s="94"/>
      <c r="P596" s="94"/>
      <c r="Q596" s="94"/>
    </row>
    <row r="597" s="2" customFormat="1" ht="51" customHeight="1" spans="1:17">
      <c r="A597" s="43">
        <v>39</v>
      </c>
      <c r="B597" s="193" t="s">
        <v>51</v>
      </c>
      <c r="C597" s="76" t="s">
        <v>5930</v>
      </c>
      <c r="D597" s="192" t="s">
        <v>5931</v>
      </c>
      <c r="E597" s="76" t="s">
        <v>5932</v>
      </c>
      <c r="F597" s="76" t="s">
        <v>5933</v>
      </c>
      <c r="G597" s="76" t="s">
        <v>4894</v>
      </c>
      <c r="H597" s="104"/>
      <c r="I597" s="43" t="s">
        <v>217</v>
      </c>
      <c r="J597" s="41">
        <v>5.8</v>
      </c>
      <c r="K597" s="76"/>
      <c r="L597" s="43" t="s">
        <v>50</v>
      </c>
      <c r="M597" s="80"/>
      <c r="N597" s="80"/>
      <c r="O597" s="80"/>
      <c r="P597" s="194" t="s">
        <v>5934</v>
      </c>
      <c r="Q597" s="80"/>
    </row>
    <row r="598" s="3" customFormat="1" ht="50" customHeight="1" spans="1:17">
      <c r="A598" s="53"/>
      <c r="B598" s="195"/>
      <c r="C598" s="74" t="s">
        <v>5935</v>
      </c>
      <c r="D598" s="74" t="s">
        <v>5936</v>
      </c>
      <c r="E598" s="74"/>
      <c r="F598" s="74"/>
      <c r="G598" s="74"/>
      <c r="H598" s="196"/>
      <c r="I598" s="44" t="s">
        <v>49</v>
      </c>
      <c r="J598" s="51">
        <f t="shared" si="0"/>
        <v>1.74</v>
      </c>
      <c r="K598" s="74"/>
      <c r="L598" s="53"/>
      <c r="M598" s="94"/>
      <c r="N598" s="94"/>
      <c r="O598" s="94"/>
      <c r="P598" s="94"/>
      <c r="Q598" s="94"/>
    </row>
    <row r="599" s="2" customFormat="1" ht="48" spans="1:17">
      <c r="A599" s="43">
        <v>40</v>
      </c>
      <c r="B599" s="193" t="s">
        <v>51</v>
      </c>
      <c r="C599" s="76" t="s">
        <v>5937</v>
      </c>
      <c r="D599" s="192" t="s">
        <v>5938</v>
      </c>
      <c r="E599" s="76" t="s">
        <v>5939</v>
      </c>
      <c r="F599" s="76" t="s">
        <v>5940</v>
      </c>
      <c r="G599" s="76" t="s">
        <v>4894</v>
      </c>
      <c r="H599" s="76" t="s">
        <v>5941</v>
      </c>
      <c r="I599" s="43" t="s">
        <v>5913</v>
      </c>
      <c r="J599" s="41">
        <v>16.3</v>
      </c>
      <c r="K599" s="76" t="s">
        <v>5942</v>
      </c>
      <c r="L599" s="43" t="s">
        <v>50</v>
      </c>
      <c r="M599" s="80"/>
      <c r="N599" s="80"/>
      <c r="O599" s="80"/>
      <c r="P599" s="194" t="s">
        <v>5943</v>
      </c>
      <c r="Q599" s="80"/>
    </row>
    <row r="600" s="3" customFormat="1" ht="49" customHeight="1" spans="1:17">
      <c r="A600" s="53"/>
      <c r="B600" s="195"/>
      <c r="C600" s="74" t="s">
        <v>5944</v>
      </c>
      <c r="D600" s="74" t="s">
        <v>5945</v>
      </c>
      <c r="E600" s="74"/>
      <c r="F600" s="74"/>
      <c r="G600" s="74"/>
      <c r="H600" s="74"/>
      <c r="I600" s="44" t="s">
        <v>49</v>
      </c>
      <c r="J600" s="51">
        <f t="shared" si="0"/>
        <v>4.89</v>
      </c>
      <c r="K600" s="74"/>
      <c r="L600" s="53"/>
      <c r="M600" s="94"/>
      <c r="N600" s="94"/>
      <c r="O600" s="94"/>
      <c r="P600" s="94"/>
      <c r="Q600" s="94"/>
    </row>
    <row r="601" s="3" customFormat="1" ht="49" customHeight="1" spans="1:17">
      <c r="A601" s="53"/>
      <c r="B601" s="195"/>
      <c r="C601" s="74" t="s">
        <v>5946</v>
      </c>
      <c r="D601" s="74" t="s">
        <v>5947</v>
      </c>
      <c r="E601" s="74"/>
      <c r="F601" s="74"/>
      <c r="G601" s="74"/>
      <c r="H601" s="74"/>
      <c r="I601" s="53"/>
      <c r="J601" s="51">
        <v>16.3</v>
      </c>
      <c r="K601" s="74"/>
      <c r="L601" s="53"/>
      <c r="M601" s="94"/>
      <c r="N601" s="94"/>
      <c r="O601" s="94"/>
      <c r="P601" s="94"/>
      <c r="Q601" s="94"/>
    </row>
    <row r="602" s="2" customFormat="1" ht="36" spans="1:17">
      <c r="A602" s="43">
        <v>41</v>
      </c>
      <c r="B602" s="193" t="s">
        <v>51</v>
      </c>
      <c r="C602" s="192" t="s">
        <v>5948</v>
      </c>
      <c r="D602" s="192" t="s">
        <v>5949</v>
      </c>
      <c r="E602" s="76" t="s">
        <v>5950</v>
      </c>
      <c r="F602" s="76" t="s">
        <v>5951</v>
      </c>
      <c r="G602" s="76"/>
      <c r="H602" s="76"/>
      <c r="I602" s="43" t="s">
        <v>217</v>
      </c>
      <c r="J602" s="41">
        <v>16.3</v>
      </c>
      <c r="K602" s="76"/>
      <c r="L602" s="43" t="s">
        <v>50</v>
      </c>
      <c r="M602" s="80"/>
      <c r="N602" s="80"/>
      <c r="O602" s="80"/>
      <c r="P602" s="194" t="s">
        <v>5952</v>
      </c>
      <c r="Q602" s="80"/>
    </row>
    <row r="603" s="2" customFormat="1" ht="72" spans="1:17">
      <c r="A603" s="43">
        <v>42</v>
      </c>
      <c r="B603" s="193" t="s">
        <v>51</v>
      </c>
      <c r="C603" s="76" t="s">
        <v>5953</v>
      </c>
      <c r="D603" s="192" t="s">
        <v>5954</v>
      </c>
      <c r="E603" s="76" t="s">
        <v>5955</v>
      </c>
      <c r="F603" s="76" t="s">
        <v>5956</v>
      </c>
      <c r="G603" s="76" t="s">
        <v>4894</v>
      </c>
      <c r="H603" s="76"/>
      <c r="I603" s="43" t="s">
        <v>217</v>
      </c>
      <c r="J603" s="41">
        <v>345</v>
      </c>
      <c r="K603" s="76" t="s">
        <v>5957</v>
      </c>
      <c r="L603" s="43" t="s">
        <v>50</v>
      </c>
      <c r="M603" s="80"/>
      <c r="N603" s="80"/>
      <c r="O603" s="80"/>
      <c r="P603" s="194" t="s">
        <v>5958</v>
      </c>
      <c r="Q603" s="80"/>
    </row>
    <row r="604" s="3" customFormat="1" ht="49" customHeight="1" spans="1:17">
      <c r="A604" s="53"/>
      <c r="B604" s="195"/>
      <c r="C604" s="66" t="s">
        <v>5959</v>
      </c>
      <c r="D604" s="74" t="s">
        <v>5960</v>
      </c>
      <c r="E604" s="74"/>
      <c r="F604" s="74"/>
      <c r="G604" s="74"/>
      <c r="H604" s="74"/>
      <c r="I604" s="44" t="s">
        <v>49</v>
      </c>
      <c r="J604" s="51">
        <f>J603*30%</f>
        <v>103.5</v>
      </c>
      <c r="K604" s="74"/>
      <c r="L604" s="53"/>
      <c r="M604" s="94"/>
      <c r="N604" s="94"/>
      <c r="O604" s="94"/>
      <c r="P604" s="94"/>
      <c r="Q604" s="94"/>
    </row>
    <row r="605" s="2" customFormat="1" ht="288" spans="1:17">
      <c r="A605" s="43">
        <v>43</v>
      </c>
      <c r="B605" s="193" t="s">
        <v>51</v>
      </c>
      <c r="C605" s="76" t="s">
        <v>5961</v>
      </c>
      <c r="D605" s="192" t="s">
        <v>5962</v>
      </c>
      <c r="E605" s="76" t="s">
        <v>5963</v>
      </c>
      <c r="F605" s="76" t="s">
        <v>5964</v>
      </c>
      <c r="G605" s="76"/>
      <c r="H605" s="76"/>
      <c r="I605" s="43" t="s">
        <v>217</v>
      </c>
      <c r="J605" s="41">
        <v>291</v>
      </c>
      <c r="K605" s="76" t="s">
        <v>5965</v>
      </c>
      <c r="L605" s="43" t="s">
        <v>34</v>
      </c>
      <c r="M605" s="41">
        <v>0.1</v>
      </c>
      <c r="N605" s="41">
        <v>0.1</v>
      </c>
      <c r="O605" s="80"/>
      <c r="P605" s="194" t="s">
        <v>5966</v>
      </c>
      <c r="Q605" s="80"/>
    </row>
    <row r="606" s="2" customFormat="1" ht="96" spans="1:17">
      <c r="A606" s="43">
        <v>44</v>
      </c>
      <c r="B606" s="193" t="s">
        <v>51</v>
      </c>
      <c r="C606" s="76" t="s">
        <v>5967</v>
      </c>
      <c r="D606" s="192" t="s">
        <v>5968</v>
      </c>
      <c r="E606" s="76" t="s">
        <v>5969</v>
      </c>
      <c r="F606" s="76" t="s">
        <v>5970</v>
      </c>
      <c r="G606" s="76"/>
      <c r="H606" s="104"/>
      <c r="I606" s="43" t="s">
        <v>49</v>
      </c>
      <c r="J606" s="41">
        <v>48</v>
      </c>
      <c r="K606" s="76" t="s">
        <v>5971</v>
      </c>
      <c r="L606" s="43" t="s">
        <v>24</v>
      </c>
      <c r="M606" s="80"/>
      <c r="N606" s="80"/>
      <c r="O606" s="80"/>
      <c r="P606" s="194" t="s">
        <v>5972</v>
      </c>
      <c r="Q606" s="80"/>
    </row>
    <row r="607" s="2" customFormat="1" ht="36" spans="1:17">
      <c r="A607" s="43">
        <v>45</v>
      </c>
      <c r="B607" s="193" t="s">
        <v>51</v>
      </c>
      <c r="C607" s="192" t="s">
        <v>5973</v>
      </c>
      <c r="D607" s="192" t="s">
        <v>5974</v>
      </c>
      <c r="E607" s="76" t="s">
        <v>5975</v>
      </c>
      <c r="F607" s="76" t="s">
        <v>5976</v>
      </c>
      <c r="G607" s="76"/>
      <c r="H607" s="76"/>
      <c r="I607" s="43" t="s">
        <v>217</v>
      </c>
      <c r="J607" s="41">
        <v>46</v>
      </c>
      <c r="K607" s="76"/>
      <c r="L607" s="43" t="s">
        <v>24</v>
      </c>
      <c r="M607" s="80"/>
      <c r="N607" s="80"/>
      <c r="O607" s="80"/>
      <c r="P607" s="194" t="s">
        <v>5977</v>
      </c>
      <c r="Q607" s="80"/>
    </row>
    <row r="608" s="2" customFormat="1" ht="39" customHeight="1" spans="1:17">
      <c r="A608" s="43">
        <v>46</v>
      </c>
      <c r="B608" s="193" t="s">
        <v>51</v>
      </c>
      <c r="C608" s="192" t="s">
        <v>5978</v>
      </c>
      <c r="D608" s="192" t="s">
        <v>5979</v>
      </c>
      <c r="E608" s="76" t="s">
        <v>5980</v>
      </c>
      <c r="F608" s="76" t="s">
        <v>5981</v>
      </c>
      <c r="G608" s="76" t="s">
        <v>4894</v>
      </c>
      <c r="H608" s="64"/>
      <c r="I608" s="41" t="s">
        <v>217</v>
      </c>
      <c r="J608" s="41">
        <v>322</v>
      </c>
      <c r="K608" s="76"/>
      <c r="L608" s="43" t="s">
        <v>50</v>
      </c>
      <c r="M608" s="80"/>
      <c r="N608" s="80"/>
      <c r="O608" s="80"/>
      <c r="P608" s="194" t="s">
        <v>5982</v>
      </c>
      <c r="Q608" s="80"/>
    </row>
    <row r="609" s="3" customFormat="1" ht="45" customHeight="1" spans="1:17">
      <c r="A609" s="53"/>
      <c r="B609" s="195"/>
      <c r="C609" s="66" t="s">
        <v>5983</v>
      </c>
      <c r="D609" s="74" t="s">
        <v>5984</v>
      </c>
      <c r="E609" s="74"/>
      <c r="F609" s="74"/>
      <c r="G609" s="74"/>
      <c r="H609" s="66"/>
      <c r="I609" s="44" t="s">
        <v>49</v>
      </c>
      <c r="J609" s="51">
        <f>J608*30%</f>
        <v>96.6</v>
      </c>
      <c r="K609" s="74"/>
      <c r="L609" s="53"/>
      <c r="M609" s="94"/>
      <c r="N609" s="94"/>
      <c r="O609" s="94"/>
      <c r="P609" s="94"/>
      <c r="Q609" s="94"/>
    </row>
    <row r="610" s="2" customFormat="1" ht="36" spans="1:17">
      <c r="A610" s="43">
        <v>47</v>
      </c>
      <c r="B610" s="193" t="s">
        <v>51</v>
      </c>
      <c r="C610" s="192" t="s">
        <v>5985</v>
      </c>
      <c r="D610" s="192" t="s">
        <v>5986</v>
      </c>
      <c r="E610" s="76" t="s">
        <v>5987</v>
      </c>
      <c r="F610" s="76" t="s">
        <v>5988</v>
      </c>
      <c r="G610" s="76"/>
      <c r="H610" s="64"/>
      <c r="I610" s="41" t="s">
        <v>217</v>
      </c>
      <c r="J610" s="41">
        <v>193</v>
      </c>
      <c r="K610" s="76"/>
      <c r="L610" s="43" t="s">
        <v>50</v>
      </c>
      <c r="M610" s="80"/>
      <c r="N610" s="80"/>
      <c r="O610" s="80"/>
      <c r="P610" s="80"/>
      <c r="Q610" s="80"/>
    </row>
    <row r="611" s="2" customFormat="1" ht="36" spans="1:17">
      <c r="A611" s="43">
        <v>48</v>
      </c>
      <c r="B611" s="193" t="s">
        <v>51</v>
      </c>
      <c r="C611" s="192" t="s">
        <v>5989</v>
      </c>
      <c r="D611" s="192" t="s">
        <v>5990</v>
      </c>
      <c r="E611" s="76" t="s">
        <v>5991</v>
      </c>
      <c r="F611" s="76" t="s">
        <v>5992</v>
      </c>
      <c r="G611" s="76"/>
      <c r="H611" s="64"/>
      <c r="I611" s="41" t="s">
        <v>217</v>
      </c>
      <c r="J611" s="41">
        <v>84.6</v>
      </c>
      <c r="K611" s="76"/>
      <c r="L611" s="43" t="s">
        <v>50</v>
      </c>
      <c r="M611" s="80"/>
      <c r="N611" s="80"/>
      <c r="O611" s="80"/>
      <c r="P611" s="194" t="s">
        <v>5993</v>
      </c>
      <c r="Q611" s="80"/>
    </row>
    <row r="612" s="2" customFormat="1" ht="24" spans="1:17">
      <c r="A612" s="43">
        <v>49</v>
      </c>
      <c r="B612" s="193" t="s">
        <v>51</v>
      </c>
      <c r="C612" s="192" t="s">
        <v>5994</v>
      </c>
      <c r="D612" s="192" t="s">
        <v>5995</v>
      </c>
      <c r="E612" s="76" t="s">
        <v>5996</v>
      </c>
      <c r="F612" s="76" t="s">
        <v>5997</v>
      </c>
      <c r="G612" s="76" t="s">
        <v>4894</v>
      </c>
      <c r="H612" s="76"/>
      <c r="I612" s="43" t="s">
        <v>217</v>
      </c>
      <c r="J612" s="41">
        <v>101</v>
      </c>
      <c r="K612" s="76" t="s">
        <v>5998</v>
      </c>
      <c r="L612" s="43" t="s">
        <v>50</v>
      </c>
      <c r="M612" s="80"/>
      <c r="N612" s="80"/>
      <c r="O612" s="80"/>
      <c r="P612" s="194" t="s">
        <v>5999</v>
      </c>
      <c r="Q612" s="80"/>
    </row>
    <row r="613" s="3" customFormat="1" ht="52" customHeight="1" spans="1:17">
      <c r="A613" s="53"/>
      <c r="B613" s="195"/>
      <c r="C613" s="74" t="s">
        <v>6000</v>
      </c>
      <c r="D613" s="74" t="s">
        <v>6001</v>
      </c>
      <c r="E613" s="74"/>
      <c r="F613" s="74"/>
      <c r="G613" s="74"/>
      <c r="H613" s="74"/>
      <c r="I613" s="44" t="s">
        <v>49</v>
      </c>
      <c r="J613" s="51">
        <f t="shared" ref="J613:J617" si="1">J612*30%</f>
        <v>30.3</v>
      </c>
      <c r="K613" s="74"/>
      <c r="L613" s="53"/>
      <c r="M613" s="94"/>
      <c r="N613" s="94"/>
      <c r="O613" s="94"/>
      <c r="P613" s="94"/>
      <c r="Q613" s="94"/>
    </row>
    <row r="614" s="2" customFormat="1" ht="409.5" spans="1:17">
      <c r="A614" s="43">
        <v>50</v>
      </c>
      <c r="B614" s="193" t="s">
        <v>2033</v>
      </c>
      <c r="C614" s="76" t="s">
        <v>6002</v>
      </c>
      <c r="D614" s="192" t="s">
        <v>6003</v>
      </c>
      <c r="E614" s="76" t="s">
        <v>6004</v>
      </c>
      <c r="F614" s="76" t="s">
        <v>6005</v>
      </c>
      <c r="G614" s="76" t="s">
        <v>4894</v>
      </c>
      <c r="H614" s="64"/>
      <c r="I614" s="43" t="s">
        <v>217</v>
      </c>
      <c r="J614" s="41">
        <v>1032</v>
      </c>
      <c r="K614" s="76"/>
      <c r="L614" s="43" t="s">
        <v>50</v>
      </c>
      <c r="M614" s="80"/>
      <c r="N614" s="80"/>
      <c r="O614" s="80"/>
      <c r="P614" s="194" t="s">
        <v>6006</v>
      </c>
      <c r="Q614" s="80"/>
    </row>
    <row r="615" s="3" customFormat="1" ht="48" customHeight="1" spans="1:17">
      <c r="A615" s="53"/>
      <c r="B615" s="195"/>
      <c r="C615" s="74" t="s">
        <v>6007</v>
      </c>
      <c r="D615" s="74" t="s">
        <v>6008</v>
      </c>
      <c r="E615" s="74"/>
      <c r="F615" s="74"/>
      <c r="G615" s="74"/>
      <c r="H615" s="66"/>
      <c r="I615" s="44" t="s">
        <v>49</v>
      </c>
      <c r="J615" s="51">
        <f t="shared" si="1"/>
        <v>309.6</v>
      </c>
      <c r="K615" s="74"/>
      <c r="L615" s="53"/>
      <c r="M615" s="94"/>
      <c r="N615" s="94"/>
      <c r="O615" s="94"/>
      <c r="P615" s="94"/>
      <c r="Q615" s="94"/>
    </row>
    <row r="616" s="2" customFormat="1" ht="48" spans="1:17">
      <c r="A616" s="43">
        <v>51</v>
      </c>
      <c r="B616" s="193" t="s">
        <v>2033</v>
      </c>
      <c r="C616" s="192" t="s">
        <v>6009</v>
      </c>
      <c r="D616" s="192" t="s">
        <v>6010</v>
      </c>
      <c r="E616" s="76" t="s">
        <v>6011</v>
      </c>
      <c r="F616" s="76" t="s">
        <v>6005</v>
      </c>
      <c r="G616" s="76" t="s">
        <v>4894</v>
      </c>
      <c r="H616" s="64"/>
      <c r="I616" s="43" t="s">
        <v>217</v>
      </c>
      <c r="J616" s="41">
        <v>612</v>
      </c>
      <c r="K616" s="76"/>
      <c r="L616" s="43" t="s">
        <v>50</v>
      </c>
      <c r="M616" s="80"/>
      <c r="N616" s="80"/>
      <c r="O616" s="80"/>
      <c r="P616" s="194" t="s">
        <v>6012</v>
      </c>
      <c r="Q616" s="80"/>
    </row>
    <row r="617" s="3" customFormat="1" ht="49" customHeight="1" spans="1:17">
      <c r="A617" s="53"/>
      <c r="B617" s="195"/>
      <c r="C617" s="74" t="s">
        <v>6013</v>
      </c>
      <c r="D617" s="74" t="s">
        <v>6014</v>
      </c>
      <c r="E617" s="74"/>
      <c r="F617" s="74"/>
      <c r="G617" s="74"/>
      <c r="H617" s="66"/>
      <c r="I617" s="44" t="s">
        <v>49</v>
      </c>
      <c r="J617" s="51">
        <f t="shared" si="1"/>
        <v>183.6</v>
      </c>
      <c r="K617" s="74"/>
      <c r="L617" s="53"/>
      <c r="M617" s="94"/>
      <c r="N617" s="94"/>
      <c r="O617" s="94"/>
      <c r="P617" s="94"/>
      <c r="Q617" s="94"/>
    </row>
    <row r="618" s="2" customFormat="1" ht="264" spans="1:17">
      <c r="A618" s="43">
        <v>52</v>
      </c>
      <c r="B618" s="193" t="s">
        <v>2033</v>
      </c>
      <c r="C618" s="76" t="s">
        <v>6015</v>
      </c>
      <c r="D618" s="192" t="s">
        <v>6016</v>
      </c>
      <c r="E618" s="76" t="s">
        <v>6017</v>
      </c>
      <c r="F618" s="76" t="s">
        <v>6018</v>
      </c>
      <c r="G618" s="76" t="s">
        <v>4894</v>
      </c>
      <c r="H618" s="76"/>
      <c r="I618" s="43" t="s">
        <v>217</v>
      </c>
      <c r="J618" s="41">
        <v>636</v>
      </c>
      <c r="K618" s="76"/>
      <c r="L618" s="43" t="s">
        <v>50</v>
      </c>
      <c r="M618" s="80"/>
      <c r="N618" s="80"/>
      <c r="O618" s="197" t="s">
        <v>6019</v>
      </c>
      <c r="P618" s="194" t="s">
        <v>6020</v>
      </c>
      <c r="Q618" s="80"/>
    </row>
    <row r="619" s="3" customFormat="1" ht="58" customHeight="1" spans="1:17">
      <c r="A619" s="53"/>
      <c r="B619" s="195"/>
      <c r="C619" s="74" t="s">
        <v>6021</v>
      </c>
      <c r="D619" s="74" t="s">
        <v>6022</v>
      </c>
      <c r="E619" s="74"/>
      <c r="F619" s="74"/>
      <c r="G619" s="74"/>
      <c r="H619" s="74"/>
      <c r="I619" s="44" t="s">
        <v>49</v>
      </c>
      <c r="J619" s="51">
        <f t="shared" ref="J619:J623" si="2">J618*30%</f>
        <v>190.8</v>
      </c>
      <c r="K619" s="74"/>
      <c r="L619" s="53"/>
      <c r="M619" s="94"/>
      <c r="N619" s="94"/>
      <c r="O619" s="198"/>
      <c r="P619" s="94"/>
      <c r="Q619" s="94"/>
    </row>
    <row r="620" s="2" customFormat="1" ht="96" spans="1:17">
      <c r="A620" s="43">
        <v>53</v>
      </c>
      <c r="B620" s="193" t="s">
        <v>2033</v>
      </c>
      <c r="C620" s="76" t="s">
        <v>6023</v>
      </c>
      <c r="D620" s="192" t="s">
        <v>6024</v>
      </c>
      <c r="E620" s="76" t="s">
        <v>6025</v>
      </c>
      <c r="F620" s="76" t="s">
        <v>6026</v>
      </c>
      <c r="G620" s="76" t="s">
        <v>4894</v>
      </c>
      <c r="H620" s="76"/>
      <c r="I620" s="43" t="s">
        <v>217</v>
      </c>
      <c r="J620" s="41">
        <v>1026</v>
      </c>
      <c r="K620" s="76" t="s">
        <v>6027</v>
      </c>
      <c r="L620" s="43" t="s">
        <v>50</v>
      </c>
      <c r="M620" s="80"/>
      <c r="N620" s="80"/>
      <c r="O620" s="197" t="s">
        <v>6028</v>
      </c>
      <c r="P620" s="194" t="s">
        <v>6029</v>
      </c>
      <c r="Q620" s="80"/>
    </row>
    <row r="621" s="3" customFormat="1" ht="54" customHeight="1" spans="1:17">
      <c r="A621" s="53"/>
      <c r="B621" s="195"/>
      <c r="C621" s="74" t="s">
        <v>6030</v>
      </c>
      <c r="D621" s="74" t="s">
        <v>6031</v>
      </c>
      <c r="E621" s="74"/>
      <c r="F621" s="74"/>
      <c r="G621" s="74"/>
      <c r="H621" s="74"/>
      <c r="I621" s="44" t="s">
        <v>49</v>
      </c>
      <c r="J621" s="51">
        <f t="shared" si="2"/>
        <v>307.8</v>
      </c>
      <c r="K621" s="74"/>
      <c r="L621" s="53"/>
      <c r="M621" s="94"/>
      <c r="N621" s="94"/>
      <c r="O621" s="198"/>
      <c r="P621" s="94"/>
      <c r="Q621" s="94"/>
    </row>
    <row r="622" s="2" customFormat="1" ht="48" spans="1:17">
      <c r="A622" s="43">
        <v>54</v>
      </c>
      <c r="B622" s="193" t="s">
        <v>2033</v>
      </c>
      <c r="C622" s="192" t="s">
        <v>6032</v>
      </c>
      <c r="D622" s="192" t="s">
        <v>6033</v>
      </c>
      <c r="E622" s="76" t="s">
        <v>6034</v>
      </c>
      <c r="F622" s="76" t="s">
        <v>6035</v>
      </c>
      <c r="G622" s="76" t="s">
        <v>4894</v>
      </c>
      <c r="H622" s="64"/>
      <c r="I622" s="43" t="s">
        <v>217</v>
      </c>
      <c r="J622" s="41">
        <v>709</v>
      </c>
      <c r="K622" s="76"/>
      <c r="L622" s="43" t="s">
        <v>50</v>
      </c>
      <c r="M622" s="80"/>
      <c r="N622" s="80"/>
      <c r="O622" s="80"/>
      <c r="P622" s="194" t="s">
        <v>6036</v>
      </c>
      <c r="Q622" s="80"/>
    </row>
    <row r="623" s="3" customFormat="1" ht="49" customHeight="1" spans="1:17">
      <c r="A623" s="53"/>
      <c r="B623" s="195"/>
      <c r="C623" s="74" t="s">
        <v>6037</v>
      </c>
      <c r="D623" s="74" t="s">
        <v>6038</v>
      </c>
      <c r="E623" s="74"/>
      <c r="F623" s="74"/>
      <c r="G623" s="74"/>
      <c r="H623" s="66"/>
      <c r="I623" s="44" t="s">
        <v>49</v>
      </c>
      <c r="J623" s="51">
        <f t="shared" si="2"/>
        <v>212.7</v>
      </c>
      <c r="K623" s="74"/>
      <c r="L623" s="53"/>
      <c r="M623" s="94"/>
      <c r="N623" s="94"/>
      <c r="O623" s="94"/>
      <c r="P623" s="94"/>
      <c r="Q623" s="94"/>
    </row>
    <row r="624" s="2" customFormat="1" ht="48" spans="1:17">
      <c r="A624" s="43">
        <v>55</v>
      </c>
      <c r="B624" s="193" t="s">
        <v>2033</v>
      </c>
      <c r="C624" s="192" t="s">
        <v>6039</v>
      </c>
      <c r="D624" s="192" t="s">
        <v>6040</v>
      </c>
      <c r="E624" s="76" t="s">
        <v>6041</v>
      </c>
      <c r="F624" s="76" t="s">
        <v>6035</v>
      </c>
      <c r="G624" s="76" t="s">
        <v>4894</v>
      </c>
      <c r="H624" s="64"/>
      <c r="I624" s="43" t="s">
        <v>217</v>
      </c>
      <c r="J624" s="41">
        <v>1866</v>
      </c>
      <c r="K624" s="76" t="s">
        <v>6042</v>
      </c>
      <c r="L624" s="43" t="s">
        <v>50</v>
      </c>
      <c r="M624" s="80"/>
      <c r="N624" s="80"/>
      <c r="O624" s="80"/>
      <c r="P624" s="80"/>
      <c r="Q624" s="80"/>
    </row>
    <row r="625" s="3" customFormat="1" ht="52" customHeight="1" spans="1:17">
      <c r="A625" s="53"/>
      <c r="B625" s="195"/>
      <c r="C625" s="74" t="s">
        <v>6043</v>
      </c>
      <c r="D625" s="74" t="s">
        <v>6044</v>
      </c>
      <c r="E625" s="74"/>
      <c r="F625" s="74"/>
      <c r="G625" s="74"/>
      <c r="H625" s="66"/>
      <c r="I625" s="44" t="s">
        <v>49</v>
      </c>
      <c r="J625" s="51">
        <f t="shared" ref="J625:J629" si="3">J624*30%</f>
        <v>559.8</v>
      </c>
      <c r="K625" s="74"/>
      <c r="L625" s="53"/>
      <c r="M625" s="94"/>
      <c r="N625" s="94"/>
      <c r="O625" s="94"/>
      <c r="P625" s="94"/>
      <c r="Q625" s="94"/>
    </row>
    <row r="626" s="2" customFormat="1" ht="120" spans="1:17">
      <c r="A626" s="43">
        <v>56</v>
      </c>
      <c r="B626" s="193" t="s">
        <v>2033</v>
      </c>
      <c r="C626" s="76" t="s">
        <v>6045</v>
      </c>
      <c r="D626" s="192" t="s">
        <v>6046</v>
      </c>
      <c r="E626" s="76" t="s">
        <v>6047</v>
      </c>
      <c r="F626" s="76" t="s">
        <v>6048</v>
      </c>
      <c r="G626" s="76" t="s">
        <v>4894</v>
      </c>
      <c r="H626" s="76"/>
      <c r="I626" s="43" t="s">
        <v>217</v>
      </c>
      <c r="J626" s="41">
        <v>3024</v>
      </c>
      <c r="K626" s="76" t="s">
        <v>6049</v>
      </c>
      <c r="L626" s="43" t="s">
        <v>34</v>
      </c>
      <c r="M626" s="41">
        <v>0.2</v>
      </c>
      <c r="N626" s="41">
        <v>0.2</v>
      </c>
      <c r="O626" s="80"/>
      <c r="P626" s="194" t="s">
        <v>6050</v>
      </c>
      <c r="Q626" s="80"/>
    </row>
    <row r="627" s="3" customFormat="1" ht="48" customHeight="1" spans="1:17">
      <c r="A627" s="53"/>
      <c r="B627" s="195"/>
      <c r="C627" s="66" t="s">
        <v>6051</v>
      </c>
      <c r="D627" s="74" t="s">
        <v>6052</v>
      </c>
      <c r="E627" s="74"/>
      <c r="F627" s="74"/>
      <c r="G627" s="74"/>
      <c r="H627" s="74"/>
      <c r="I627" s="44" t="s">
        <v>49</v>
      </c>
      <c r="J627" s="51">
        <f t="shared" si="3"/>
        <v>907.2</v>
      </c>
      <c r="K627" s="74"/>
      <c r="L627" s="53"/>
      <c r="M627" s="51"/>
      <c r="N627" s="51"/>
      <c r="O627" s="94"/>
      <c r="P627" s="94"/>
      <c r="Q627" s="94"/>
    </row>
    <row r="628" s="2" customFormat="1" ht="36" spans="1:17">
      <c r="A628" s="43">
        <v>57</v>
      </c>
      <c r="B628" s="193" t="s">
        <v>2033</v>
      </c>
      <c r="C628" s="192" t="s">
        <v>6053</v>
      </c>
      <c r="D628" s="192" t="s">
        <v>6054</v>
      </c>
      <c r="E628" s="76" t="s">
        <v>6055</v>
      </c>
      <c r="F628" s="76" t="s">
        <v>6056</v>
      </c>
      <c r="G628" s="76" t="s">
        <v>4894</v>
      </c>
      <c r="H628" s="104"/>
      <c r="I628" s="43" t="s">
        <v>217</v>
      </c>
      <c r="J628" s="41">
        <v>941</v>
      </c>
      <c r="K628" s="76" t="s">
        <v>6057</v>
      </c>
      <c r="L628" s="43" t="s">
        <v>50</v>
      </c>
      <c r="M628" s="80"/>
      <c r="N628" s="80"/>
      <c r="O628" s="80"/>
      <c r="P628" s="194" t="s">
        <v>6058</v>
      </c>
      <c r="Q628" s="80"/>
    </row>
    <row r="629" s="3" customFormat="1" ht="55" customHeight="1" spans="1:17">
      <c r="A629" s="53"/>
      <c r="B629" s="195"/>
      <c r="C629" s="66" t="s">
        <v>6059</v>
      </c>
      <c r="D629" s="74" t="s">
        <v>6060</v>
      </c>
      <c r="E629" s="74"/>
      <c r="F629" s="74"/>
      <c r="G629" s="74"/>
      <c r="H629" s="196"/>
      <c r="I629" s="44" t="s">
        <v>49</v>
      </c>
      <c r="J629" s="51">
        <f t="shared" si="3"/>
        <v>282.3</v>
      </c>
      <c r="K629" s="74"/>
      <c r="L629" s="53"/>
      <c r="M629" s="94"/>
      <c r="N629" s="94"/>
      <c r="O629" s="94"/>
      <c r="P629" s="94"/>
      <c r="Q629" s="94"/>
    </row>
    <row r="630" s="2" customFormat="1" ht="36" spans="1:17">
      <c r="A630" s="43">
        <v>58</v>
      </c>
      <c r="B630" s="193" t="s">
        <v>2033</v>
      </c>
      <c r="C630" s="192" t="s">
        <v>6061</v>
      </c>
      <c r="D630" s="192" t="s">
        <v>6062</v>
      </c>
      <c r="E630" s="76" t="s">
        <v>6063</v>
      </c>
      <c r="F630" s="76" t="s">
        <v>6064</v>
      </c>
      <c r="G630" s="76" t="s">
        <v>4894</v>
      </c>
      <c r="H630" s="104"/>
      <c r="I630" s="43" t="s">
        <v>217</v>
      </c>
      <c r="J630" s="41">
        <v>1122</v>
      </c>
      <c r="K630" s="76"/>
      <c r="L630" s="43" t="s">
        <v>50</v>
      </c>
      <c r="M630" s="80"/>
      <c r="N630" s="80"/>
      <c r="O630" s="80"/>
      <c r="P630" s="194" t="s">
        <v>6065</v>
      </c>
      <c r="Q630" s="80"/>
    </row>
    <row r="631" s="3" customFormat="1" ht="47" customHeight="1" spans="1:17">
      <c r="A631" s="53"/>
      <c r="B631" s="195"/>
      <c r="C631" s="66" t="s">
        <v>6066</v>
      </c>
      <c r="D631" s="74" t="s">
        <v>6067</v>
      </c>
      <c r="E631" s="74"/>
      <c r="F631" s="74"/>
      <c r="G631" s="74"/>
      <c r="H631" s="196"/>
      <c r="I631" s="44" t="s">
        <v>49</v>
      </c>
      <c r="J631" s="51">
        <f t="shared" ref="J631:J635" si="4">J630*30%</f>
        <v>336.6</v>
      </c>
      <c r="K631" s="74"/>
      <c r="L631" s="53"/>
      <c r="M631" s="94"/>
      <c r="N631" s="94"/>
      <c r="O631" s="94"/>
      <c r="P631" s="94"/>
      <c r="Q631" s="94"/>
    </row>
    <row r="632" s="2" customFormat="1" ht="108" spans="1:17">
      <c r="A632" s="43">
        <v>59</v>
      </c>
      <c r="B632" s="193" t="s">
        <v>2033</v>
      </c>
      <c r="C632" s="76" t="s">
        <v>6068</v>
      </c>
      <c r="D632" s="192" t="s">
        <v>6069</v>
      </c>
      <c r="E632" s="76" t="s">
        <v>6070</v>
      </c>
      <c r="F632" s="76" t="s">
        <v>6071</v>
      </c>
      <c r="G632" s="76" t="s">
        <v>4894</v>
      </c>
      <c r="H632" s="104"/>
      <c r="I632" s="43" t="s">
        <v>217</v>
      </c>
      <c r="J632" s="41">
        <v>1051</v>
      </c>
      <c r="K632" s="76" t="s">
        <v>6072</v>
      </c>
      <c r="L632" s="43" t="s">
        <v>50</v>
      </c>
      <c r="M632" s="80"/>
      <c r="N632" s="80"/>
      <c r="O632" s="80"/>
      <c r="P632" s="194" t="s">
        <v>6073</v>
      </c>
      <c r="Q632" s="80"/>
    </row>
    <row r="633" s="3" customFormat="1" ht="52" customHeight="1" spans="1:17">
      <c r="A633" s="53"/>
      <c r="B633" s="195"/>
      <c r="C633" s="66" t="s">
        <v>6074</v>
      </c>
      <c r="D633" s="74" t="s">
        <v>6075</v>
      </c>
      <c r="E633" s="74"/>
      <c r="F633" s="74"/>
      <c r="G633" s="74"/>
      <c r="H633" s="196"/>
      <c r="I633" s="44" t="s">
        <v>49</v>
      </c>
      <c r="J633" s="51">
        <f t="shared" si="4"/>
        <v>315.3</v>
      </c>
      <c r="K633" s="74"/>
      <c r="L633" s="53"/>
      <c r="M633" s="94"/>
      <c r="N633" s="94"/>
      <c r="O633" s="94"/>
      <c r="P633" s="94"/>
      <c r="Q633" s="94"/>
    </row>
    <row r="634" s="2" customFormat="1" ht="84" spans="1:17">
      <c r="A634" s="43">
        <v>60</v>
      </c>
      <c r="B634" s="193" t="s">
        <v>2033</v>
      </c>
      <c r="C634" s="192" t="s">
        <v>6076</v>
      </c>
      <c r="D634" s="192" t="s">
        <v>6077</v>
      </c>
      <c r="E634" s="76" t="s">
        <v>6078</v>
      </c>
      <c r="F634" s="76" t="s">
        <v>6071</v>
      </c>
      <c r="G634" s="76" t="s">
        <v>4894</v>
      </c>
      <c r="H634" s="104"/>
      <c r="I634" s="43" t="s">
        <v>217</v>
      </c>
      <c r="J634" s="41">
        <v>1230</v>
      </c>
      <c r="K634" s="76" t="s">
        <v>6079</v>
      </c>
      <c r="L634" s="43" t="s">
        <v>50</v>
      </c>
      <c r="M634" s="80"/>
      <c r="N634" s="80"/>
      <c r="O634" s="80"/>
      <c r="P634" s="194" t="s">
        <v>6080</v>
      </c>
      <c r="Q634" s="80"/>
    </row>
    <row r="635" s="3" customFormat="1" ht="40" customHeight="1" spans="1:17">
      <c r="A635" s="53"/>
      <c r="B635" s="195"/>
      <c r="C635" s="66" t="s">
        <v>6081</v>
      </c>
      <c r="D635" s="74" t="s">
        <v>6082</v>
      </c>
      <c r="E635" s="74"/>
      <c r="F635" s="74"/>
      <c r="G635" s="74"/>
      <c r="H635" s="196"/>
      <c r="I635" s="44" t="s">
        <v>49</v>
      </c>
      <c r="J635" s="51">
        <f t="shared" si="4"/>
        <v>369</v>
      </c>
      <c r="K635" s="74"/>
      <c r="L635" s="53"/>
      <c r="M635" s="94"/>
      <c r="N635" s="94"/>
      <c r="O635" s="94"/>
      <c r="P635" s="94"/>
      <c r="Q635" s="94"/>
    </row>
    <row r="636" s="2" customFormat="1" ht="84" spans="1:17">
      <c r="A636" s="43">
        <v>61</v>
      </c>
      <c r="B636" s="193" t="s">
        <v>2033</v>
      </c>
      <c r="C636" s="76" t="s">
        <v>6083</v>
      </c>
      <c r="D636" s="192" t="s">
        <v>6084</v>
      </c>
      <c r="E636" s="76" t="s">
        <v>6085</v>
      </c>
      <c r="F636" s="76" t="s">
        <v>6086</v>
      </c>
      <c r="G636" s="76" t="s">
        <v>4894</v>
      </c>
      <c r="H636" s="104"/>
      <c r="I636" s="43" t="s">
        <v>217</v>
      </c>
      <c r="J636" s="41">
        <v>921</v>
      </c>
      <c r="K636" s="76"/>
      <c r="L636" s="43" t="s">
        <v>50</v>
      </c>
      <c r="M636" s="80"/>
      <c r="N636" s="80"/>
      <c r="O636" s="80"/>
      <c r="P636" s="194" t="s">
        <v>6087</v>
      </c>
      <c r="Q636" s="80"/>
    </row>
    <row r="637" s="3" customFormat="1" ht="44" customHeight="1" spans="1:17">
      <c r="A637" s="53"/>
      <c r="B637" s="195"/>
      <c r="C637" s="66" t="s">
        <v>6088</v>
      </c>
      <c r="D637" s="74" t="s">
        <v>6089</v>
      </c>
      <c r="E637" s="74"/>
      <c r="F637" s="74"/>
      <c r="G637" s="74"/>
      <c r="H637" s="196"/>
      <c r="I637" s="44" t="s">
        <v>49</v>
      </c>
      <c r="J637" s="51">
        <f t="shared" ref="J637:J641" si="5">J636*30%</f>
        <v>276.3</v>
      </c>
      <c r="K637" s="74"/>
      <c r="L637" s="53"/>
      <c r="M637" s="94"/>
      <c r="N637" s="94"/>
      <c r="O637" s="94"/>
      <c r="P637" s="94"/>
      <c r="Q637" s="94"/>
    </row>
    <row r="638" s="2" customFormat="1" ht="132" spans="1:17">
      <c r="A638" s="43">
        <v>62</v>
      </c>
      <c r="B638" s="193" t="s">
        <v>2033</v>
      </c>
      <c r="C638" s="192" t="s">
        <v>6090</v>
      </c>
      <c r="D638" s="192" t="s">
        <v>6091</v>
      </c>
      <c r="E638" s="76" t="s">
        <v>6092</v>
      </c>
      <c r="F638" s="76" t="s">
        <v>6093</v>
      </c>
      <c r="G638" s="76" t="s">
        <v>4894</v>
      </c>
      <c r="H638" s="104"/>
      <c r="I638" s="43" t="s">
        <v>217</v>
      </c>
      <c r="J638" s="41">
        <v>901</v>
      </c>
      <c r="K638" s="76"/>
      <c r="L638" s="43" t="s">
        <v>50</v>
      </c>
      <c r="M638" s="80"/>
      <c r="N638" s="80"/>
      <c r="O638" s="80"/>
      <c r="P638" s="194" t="s">
        <v>6094</v>
      </c>
      <c r="Q638" s="80"/>
    </row>
    <row r="639" s="3" customFormat="1" ht="41" customHeight="1" spans="1:17">
      <c r="A639" s="53"/>
      <c r="B639" s="195"/>
      <c r="C639" s="66" t="s">
        <v>6095</v>
      </c>
      <c r="D639" s="74" t="s">
        <v>6096</v>
      </c>
      <c r="E639" s="74"/>
      <c r="F639" s="74"/>
      <c r="G639" s="74"/>
      <c r="H639" s="196"/>
      <c r="I639" s="44" t="s">
        <v>49</v>
      </c>
      <c r="J639" s="51">
        <f t="shared" si="5"/>
        <v>270.3</v>
      </c>
      <c r="K639" s="74"/>
      <c r="L639" s="53"/>
      <c r="M639" s="94"/>
      <c r="N639" s="94"/>
      <c r="O639" s="94"/>
      <c r="P639" s="94"/>
      <c r="Q639" s="94"/>
    </row>
    <row r="640" s="2" customFormat="1" ht="48" spans="1:17">
      <c r="A640" s="43">
        <v>63</v>
      </c>
      <c r="B640" s="193" t="s">
        <v>2033</v>
      </c>
      <c r="C640" s="192" t="s">
        <v>6097</v>
      </c>
      <c r="D640" s="192" t="s">
        <v>6098</v>
      </c>
      <c r="E640" s="76" t="s">
        <v>6099</v>
      </c>
      <c r="F640" s="76" t="s">
        <v>6100</v>
      </c>
      <c r="G640" s="76" t="s">
        <v>4894</v>
      </c>
      <c r="H640" s="104"/>
      <c r="I640" s="43" t="s">
        <v>217</v>
      </c>
      <c r="J640" s="41">
        <v>1768</v>
      </c>
      <c r="K640" s="76"/>
      <c r="L640" s="43" t="s">
        <v>34</v>
      </c>
      <c r="M640" s="41">
        <v>0.2</v>
      </c>
      <c r="N640" s="41">
        <v>0.2</v>
      </c>
      <c r="O640" s="197" t="s">
        <v>6101</v>
      </c>
      <c r="P640" s="194" t="s">
        <v>6102</v>
      </c>
      <c r="Q640" s="80"/>
    </row>
    <row r="641" s="3" customFormat="1" ht="54" customHeight="1" spans="1:17">
      <c r="A641" s="53"/>
      <c r="B641" s="195"/>
      <c r="C641" s="66" t="s">
        <v>6103</v>
      </c>
      <c r="D641" s="74" t="s">
        <v>6104</v>
      </c>
      <c r="E641" s="74"/>
      <c r="F641" s="74"/>
      <c r="G641" s="74"/>
      <c r="H641" s="196"/>
      <c r="I641" s="44" t="s">
        <v>49</v>
      </c>
      <c r="J641" s="51">
        <f t="shared" si="5"/>
        <v>530.4</v>
      </c>
      <c r="K641" s="74"/>
      <c r="L641" s="53"/>
      <c r="M641" s="51"/>
      <c r="N641" s="51"/>
      <c r="O641" s="198"/>
      <c r="P641" s="94"/>
      <c r="Q641" s="94"/>
    </row>
    <row r="642" s="2" customFormat="1" ht="72" spans="1:17">
      <c r="A642" s="43">
        <v>64</v>
      </c>
      <c r="B642" s="193" t="s">
        <v>2033</v>
      </c>
      <c r="C642" s="76" t="s">
        <v>6105</v>
      </c>
      <c r="D642" s="192" t="s">
        <v>6106</v>
      </c>
      <c r="E642" s="76" t="s">
        <v>6107</v>
      </c>
      <c r="F642" s="76" t="s">
        <v>6108</v>
      </c>
      <c r="G642" s="76" t="s">
        <v>4894</v>
      </c>
      <c r="H642" s="104"/>
      <c r="I642" s="43" t="s">
        <v>217</v>
      </c>
      <c r="J642" s="41">
        <v>457</v>
      </c>
      <c r="K642" s="76"/>
      <c r="L642" s="43" t="s">
        <v>50</v>
      </c>
      <c r="M642" s="80"/>
      <c r="N642" s="80"/>
      <c r="O642" s="80"/>
      <c r="P642" s="194" t="s">
        <v>6109</v>
      </c>
      <c r="Q642" s="80"/>
    </row>
    <row r="643" s="3" customFormat="1" ht="52" customHeight="1" spans="1:17">
      <c r="A643" s="53"/>
      <c r="B643" s="195"/>
      <c r="C643" s="66" t="s">
        <v>6110</v>
      </c>
      <c r="D643" s="74" t="s">
        <v>6111</v>
      </c>
      <c r="E643" s="74"/>
      <c r="F643" s="74"/>
      <c r="G643" s="74"/>
      <c r="H643" s="196"/>
      <c r="I643" s="44" t="s">
        <v>49</v>
      </c>
      <c r="J643" s="51">
        <f t="shared" ref="J643:J647" si="6">J642*30%</f>
        <v>137.1</v>
      </c>
      <c r="K643" s="74"/>
      <c r="L643" s="53"/>
      <c r="M643" s="94"/>
      <c r="N643" s="94"/>
      <c r="O643" s="94"/>
      <c r="P643" s="94"/>
      <c r="Q643" s="94"/>
    </row>
    <row r="644" s="2" customFormat="1" ht="48" spans="1:17">
      <c r="A644" s="43">
        <v>65</v>
      </c>
      <c r="B644" s="193" t="s">
        <v>2033</v>
      </c>
      <c r="C644" s="76" t="s">
        <v>6112</v>
      </c>
      <c r="D644" s="192" t="s">
        <v>6113</v>
      </c>
      <c r="E644" s="76" t="s">
        <v>6114</v>
      </c>
      <c r="F644" s="76" t="s">
        <v>6115</v>
      </c>
      <c r="G644" s="76" t="s">
        <v>4894</v>
      </c>
      <c r="H644" s="104"/>
      <c r="I644" s="43" t="s">
        <v>217</v>
      </c>
      <c r="J644" s="41">
        <v>1035</v>
      </c>
      <c r="K644" s="76"/>
      <c r="L644" s="43" t="s">
        <v>34</v>
      </c>
      <c r="M644" s="41">
        <v>0.1</v>
      </c>
      <c r="N644" s="41">
        <v>0.2</v>
      </c>
      <c r="O644" s="80"/>
      <c r="P644" s="194" t="s">
        <v>6116</v>
      </c>
      <c r="Q644" s="80"/>
    </row>
    <row r="645" s="3" customFormat="1" ht="50" customHeight="1" spans="1:17">
      <c r="A645" s="53"/>
      <c r="B645" s="195"/>
      <c r="C645" s="66" t="s">
        <v>6117</v>
      </c>
      <c r="D645" s="74" t="s">
        <v>6118</v>
      </c>
      <c r="E645" s="74"/>
      <c r="F645" s="74"/>
      <c r="G645" s="74"/>
      <c r="H645" s="196"/>
      <c r="I645" s="44" t="s">
        <v>49</v>
      </c>
      <c r="J645" s="51">
        <f t="shared" si="6"/>
        <v>310.5</v>
      </c>
      <c r="K645" s="74"/>
      <c r="L645" s="53"/>
      <c r="M645" s="51"/>
      <c r="N645" s="51"/>
      <c r="O645" s="94"/>
      <c r="P645" s="94"/>
      <c r="Q645" s="94"/>
    </row>
    <row r="646" s="2" customFormat="1" ht="48" spans="1:17">
      <c r="A646" s="43">
        <v>66</v>
      </c>
      <c r="B646" s="193" t="s">
        <v>2033</v>
      </c>
      <c r="C646" s="192" t="s">
        <v>6119</v>
      </c>
      <c r="D646" s="192" t="s">
        <v>6120</v>
      </c>
      <c r="E646" s="76" t="s">
        <v>6121</v>
      </c>
      <c r="F646" s="76" t="s">
        <v>6122</v>
      </c>
      <c r="G646" s="76" t="s">
        <v>4894</v>
      </c>
      <c r="H646" s="104"/>
      <c r="I646" s="43" t="s">
        <v>217</v>
      </c>
      <c r="J646" s="41">
        <v>573</v>
      </c>
      <c r="K646" s="76"/>
      <c r="L646" s="43" t="s">
        <v>34</v>
      </c>
      <c r="M646" s="41">
        <v>0.1</v>
      </c>
      <c r="N646" s="41">
        <v>0.1</v>
      </c>
      <c r="O646" s="80"/>
      <c r="P646" s="80"/>
      <c r="Q646" s="80"/>
    </row>
    <row r="647" s="3" customFormat="1" ht="53" customHeight="1" spans="1:17">
      <c r="A647" s="53"/>
      <c r="B647" s="195"/>
      <c r="C647" s="66" t="s">
        <v>6123</v>
      </c>
      <c r="D647" s="74" t="s">
        <v>6124</v>
      </c>
      <c r="E647" s="74"/>
      <c r="F647" s="74"/>
      <c r="G647" s="74"/>
      <c r="H647" s="196"/>
      <c r="I647" s="44" t="s">
        <v>49</v>
      </c>
      <c r="J647" s="51">
        <f t="shared" si="6"/>
        <v>171.9</v>
      </c>
      <c r="K647" s="74"/>
      <c r="L647" s="53"/>
      <c r="M647" s="51"/>
      <c r="N647" s="51"/>
      <c r="O647" s="94"/>
      <c r="P647" s="94"/>
      <c r="Q647" s="94"/>
    </row>
    <row r="648" s="2" customFormat="1" ht="48" spans="1:17">
      <c r="A648" s="43">
        <v>67</v>
      </c>
      <c r="B648" s="193" t="s">
        <v>2033</v>
      </c>
      <c r="C648" s="192" t="s">
        <v>6125</v>
      </c>
      <c r="D648" s="192" t="s">
        <v>6126</v>
      </c>
      <c r="E648" s="76" t="s">
        <v>6127</v>
      </c>
      <c r="F648" s="76" t="s">
        <v>6128</v>
      </c>
      <c r="G648" s="76" t="s">
        <v>4894</v>
      </c>
      <c r="H648" s="76"/>
      <c r="I648" s="43" t="s">
        <v>217</v>
      </c>
      <c r="J648" s="41">
        <v>1035</v>
      </c>
      <c r="K648" s="76" t="s">
        <v>6129</v>
      </c>
      <c r="L648" s="43" t="s">
        <v>34</v>
      </c>
      <c r="M648" s="41">
        <v>0.1</v>
      </c>
      <c r="N648" s="41">
        <v>0.1</v>
      </c>
      <c r="O648" s="80"/>
      <c r="P648" s="80"/>
      <c r="Q648" s="80"/>
    </row>
    <row r="649" s="3" customFormat="1" ht="48" customHeight="1" spans="1:17">
      <c r="A649" s="53"/>
      <c r="B649" s="195"/>
      <c r="C649" s="66" t="s">
        <v>6130</v>
      </c>
      <c r="D649" s="74" t="s">
        <v>6131</v>
      </c>
      <c r="E649" s="74"/>
      <c r="F649" s="74"/>
      <c r="G649" s="74"/>
      <c r="H649" s="74"/>
      <c r="I649" s="44" t="s">
        <v>49</v>
      </c>
      <c r="J649" s="51">
        <f t="shared" ref="J649:J653" si="7">J648*30%</f>
        <v>310.5</v>
      </c>
      <c r="K649" s="74"/>
      <c r="L649" s="53"/>
      <c r="M649" s="51"/>
      <c r="N649" s="51"/>
      <c r="O649" s="94"/>
      <c r="P649" s="94"/>
      <c r="Q649" s="94"/>
    </row>
    <row r="650" s="2" customFormat="1" ht="60" spans="1:17">
      <c r="A650" s="43">
        <v>68</v>
      </c>
      <c r="B650" s="193" t="s">
        <v>2033</v>
      </c>
      <c r="C650" s="192" t="s">
        <v>6132</v>
      </c>
      <c r="D650" s="192" t="s">
        <v>6133</v>
      </c>
      <c r="E650" s="76" t="s">
        <v>6134</v>
      </c>
      <c r="F650" s="76" t="s">
        <v>6135</v>
      </c>
      <c r="G650" s="76" t="s">
        <v>4894</v>
      </c>
      <c r="H650" s="76"/>
      <c r="I650" s="43" t="s">
        <v>217</v>
      </c>
      <c r="J650" s="41">
        <v>827</v>
      </c>
      <c r="K650" s="104"/>
      <c r="L650" s="43" t="s">
        <v>50</v>
      </c>
      <c r="M650" s="80"/>
      <c r="N650" s="80"/>
      <c r="O650" s="80"/>
      <c r="P650" s="194" t="s">
        <v>6136</v>
      </c>
      <c r="Q650" s="80"/>
    </row>
    <row r="651" s="3" customFormat="1" ht="67" customHeight="1" spans="1:17">
      <c r="A651" s="53"/>
      <c r="B651" s="195"/>
      <c r="C651" s="66" t="s">
        <v>6137</v>
      </c>
      <c r="D651" s="74" t="s">
        <v>6138</v>
      </c>
      <c r="E651" s="74"/>
      <c r="F651" s="74"/>
      <c r="G651" s="74"/>
      <c r="H651" s="74"/>
      <c r="I651" s="44" t="s">
        <v>49</v>
      </c>
      <c r="J651" s="51">
        <f t="shared" si="7"/>
        <v>248.1</v>
      </c>
      <c r="K651" s="196"/>
      <c r="L651" s="53"/>
      <c r="M651" s="94"/>
      <c r="N651" s="94"/>
      <c r="O651" s="94"/>
      <c r="P651" s="94"/>
      <c r="Q651" s="94"/>
    </row>
    <row r="652" s="2" customFormat="1" ht="156" spans="1:17">
      <c r="A652" s="43">
        <v>69</v>
      </c>
      <c r="B652" s="193" t="s">
        <v>2033</v>
      </c>
      <c r="C652" s="192" t="s">
        <v>6139</v>
      </c>
      <c r="D652" s="192" t="s">
        <v>6140</v>
      </c>
      <c r="E652" s="76" t="s">
        <v>6141</v>
      </c>
      <c r="F652" s="76" t="s">
        <v>6142</v>
      </c>
      <c r="G652" s="76" t="s">
        <v>4894</v>
      </c>
      <c r="H652" s="76"/>
      <c r="I652" s="43" t="s">
        <v>217</v>
      </c>
      <c r="J652" s="41">
        <v>3338</v>
      </c>
      <c r="K652" s="76" t="s">
        <v>6143</v>
      </c>
      <c r="L652" s="43" t="s">
        <v>50</v>
      </c>
      <c r="M652" s="80"/>
      <c r="N652" s="80"/>
      <c r="O652" s="80"/>
      <c r="P652" s="194" t="s">
        <v>6144</v>
      </c>
      <c r="Q652" s="80"/>
    </row>
    <row r="653" s="3" customFormat="1" ht="49" customHeight="1" spans="1:17">
      <c r="A653" s="53"/>
      <c r="B653" s="195"/>
      <c r="C653" s="66" t="s">
        <v>6145</v>
      </c>
      <c r="D653" s="74" t="s">
        <v>6146</v>
      </c>
      <c r="E653" s="74"/>
      <c r="F653" s="74"/>
      <c r="G653" s="74"/>
      <c r="H653" s="74"/>
      <c r="I653" s="44" t="s">
        <v>49</v>
      </c>
      <c r="J653" s="51">
        <f t="shared" si="7"/>
        <v>1001.4</v>
      </c>
      <c r="K653" s="74"/>
      <c r="L653" s="53"/>
      <c r="M653" s="94"/>
      <c r="N653" s="94"/>
      <c r="O653" s="94"/>
      <c r="P653" s="94"/>
      <c r="Q653" s="94"/>
    </row>
    <row r="654" s="2" customFormat="1" ht="48" spans="1:17">
      <c r="A654" s="43">
        <v>70</v>
      </c>
      <c r="B654" s="193" t="s">
        <v>2033</v>
      </c>
      <c r="C654" s="192" t="s">
        <v>6147</v>
      </c>
      <c r="D654" s="192" t="s">
        <v>6148</v>
      </c>
      <c r="E654" s="76" t="s">
        <v>6149</v>
      </c>
      <c r="F654" s="76" t="s">
        <v>6150</v>
      </c>
      <c r="G654" s="76" t="s">
        <v>4894</v>
      </c>
      <c r="H654" s="76"/>
      <c r="I654" s="43" t="s">
        <v>217</v>
      </c>
      <c r="J654" s="41">
        <v>827</v>
      </c>
      <c r="K654" s="76" t="s">
        <v>6151</v>
      </c>
      <c r="L654" s="43" t="s">
        <v>50</v>
      </c>
      <c r="M654" s="80"/>
      <c r="N654" s="80"/>
      <c r="O654" s="80"/>
      <c r="P654" s="80"/>
      <c r="Q654" s="80"/>
    </row>
    <row r="655" s="3" customFormat="1" ht="62" customHeight="1" spans="1:17">
      <c r="A655" s="53"/>
      <c r="B655" s="195"/>
      <c r="C655" s="66" t="s">
        <v>6152</v>
      </c>
      <c r="D655" s="74" t="s">
        <v>6153</v>
      </c>
      <c r="E655" s="74"/>
      <c r="F655" s="74"/>
      <c r="G655" s="74"/>
      <c r="H655" s="74"/>
      <c r="I655" s="44" t="s">
        <v>49</v>
      </c>
      <c r="J655" s="51">
        <f t="shared" ref="J655:J659" si="8">J654*30%</f>
        <v>248.1</v>
      </c>
      <c r="K655" s="74"/>
      <c r="L655" s="53"/>
      <c r="M655" s="94"/>
      <c r="N655" s="94"/>
      <c r="O655" s="94"/>
      <c r="P655" s="94"/>
      <c r="Q655" s="94"/>
    </row>
    <row r="656" s="2" customFormat="1" ht="36" spans="1:17">
      <c r="A656" s="43">
        <v>71</v>
      </c>
      <c r="B656" s="193" t="s">
        <v>2033</v>
      </c>
      <c r="C656" s="192" t="s">
        <v>6154</v>
      </c>
      <c r="D656" s="192" t="s">
        <v>6155</v>
      </c>
      <c r="E656" s="76" t="s">
        <v>6156</v>
      </c>
      <c r="F656" s="76" t="s">
        <v>6157</v>
      </c>
      <c r="G656" s="76" t="s">
        <v>4894</v>
      </c>
      <c r="H656" s="64"/>
      <c r="I656" s="43" t="s">
        <v>217</v>
      </c>
      <c r="J656" s="41">
        <v>1028</v>
      </c>
      <c r="K656" s="76"/>
      <c r="L656" s="43" t="s">
        <v>24</v>
      </c>
      <c r="M656" s="80"/>
      <c r="N656" s="80"/>
      <c r="O656" s="80"/>
      <c r="P656" s="80"/>
      <c r="Q656" s="80"/>
    </row>
    <row r="657" s="3" customFormat="1" ht="40" customHeight="1" spans="1:17">
      <c r="A657" s="53"/>
      <c r="B657" s="195"/>
      <c r="C657" s="66" t="s">
        <v>6158</v>
      </c>
      <c r="D657" s="74" t="s">
        <v>6159</v>
      </c>
      <c r="E657" s="74"/>
      <c r="F657" s="74"/>
      <c r="G657" s="74"/>
      <c r="H657" s="66"/>
      <c r="I657" s="44" t="s">
        <v>49</v>
      </c>
      <c r="J657" s="51">
        <f t="shared" si="8"/>
        <v>308.4</v>
      </c>
      <c r="K657" s="74"/>
      <c r="L657" s="53"/>
      <c r="M657" s="94"/>
      <c r="N657" s="94"/>
      <c r="O657" s="94"/>
      <c r="P657" s="94"/>
      <c r="Q657" s="94"/>
    </row>
    <row r="658" s="2" customFormat="1" ht="72" spans="1:17">
      <c r="A658" s="43">
        <v>72</v>
      </c>
      <c r="B658" s="193" t="s">
        <v>2033</v>
      </c>
      <c r="C658" s="76" t="s">
        <v>6160</v>
      </c>
      <c r="D658" s="192" t="s">
        <v>6161</v>
      </c>
      <c r="E658" s="76" t="s">
        <v>6162</v>
      </c>
      <c r="F658" s="76" t="s">
        <v>6163</v>
      </c>
      <c r="G658" s="76" t="s">
        <v>6164</v>
      </c>
      <c r="H658" s="64"/>
      <c r="I658" s="43" t="s">
        <v>217</v>
      </c>
      <c r="J658" s="41">
        <v>513</v>
      </c>
      <c r="K658" s="76"/>
      <c r="L658" s="43" t="s">
        <v>50</v>
      </c>
      <c r="M658" s="80"/>
      <c r="N658" s="80"/>
      <c r="O658" s="80"/>
      <c r="P658" s="194" t="s">
        <v>6165</v>
      </c>
      <c r="Q658" s="80"/>
    </row>
    <row r="659" s="3" customFormat="1" ht="35" customHeight="1" spans="1:17">
      <c r="A659" s="53"/>
      <c r="B659" s="195"/>
      <c r="C659" s="66" t="s">
        <v>6166</v>
      </c>
      <c r="D659" s="74" t="s">
        <v>6167</v>
      </c>
      <c r="E659" s="74"/>
      <c r="F659" s="74"/>
      <c r="G659" s="74"/>
      <c r="H659" s="66"/>
      <c r="I659" s="44" t="s">
        <v>49</v>
      </c>
      <c r="J659" s="51">
        <f t="shared" si="8"/>
        <v>153.9</v>
      </c>
      <c r="K659" s="74"/>
      <c r="L659" s="53"/>
      <c r="M659" s="94"/>
      <c r="N659" s="94"/>
      <c r="O659" s="94"/>
      <c r="P659" s="94"/>
      <c r="Q659" s="94"/>
    </row>
    <row r="660" s="3" customFormat="1" ht="35" customHeight="1" spans="1:17">
      <c r="A660" s="53"/>
      <c r="B660" s="195"/>
      <c r="C660" s="66" t="s">
        <v>6168</v>
      </c>
      <c r="D660" s="74" t="s">
        <v>6169</v>
      </c>
      <c r="E660" s="74"/>
      <c r="F660" s="74"/>
      <c r="G660" s="74"/>
      <c r="H660" s="66"/>
      <c r="I660" s="53"/>
      <c r="J660" s="51">
        <f>J658*10%</f>
        <v>51.3</v>
      </c>
      <c r="K660" s="74"/>
      <c r="L660" s="53"/>
      <c r="M660" s="94"/>
      <c r="N660" s="94"/>
      <c r="O660" s="94"/>
      <c r="P660" s="94"/>
      <c r="Q660" s="94"/>
    </row>
    <row r="661" s="2" customFormat="1" ht="48" spans="1:17">
      <c r="A661" s="43">
        <v>73</v>
      </c>
      <c r="B661" s="193" t="s">
        <v>2033</v>
      </c>
      <c r="C661" s="192" t="s">
        <v>6170</v>
      </c>
      <c r="D661" s="192" t="s">
        <v>6171</v>
      </c>
      <c r="E661" s="76" t="s">
        <v>6172</v>
      </c>
      <c r="F661" s="76" t="s">
        <v>6173</v>
      </c>
      <c r="G661" s="76" t="s">
        <v>4894</v>
      </c>
      <c r="H661" s="76"/>
      <c r="I661" s="43" t="s">
        <v>217</v>
      </c>
      <c r="J661" s="41">
        <v>1174</v>
      </c>
      <c r="K661" s="76"/>
      <c r="L661" s="43" t="s">
        <v>50</v>
      </c>
      <c r="M661" s="80"/>
      <c r="N661" s="80"/>
      <c r="O661" s="80"/>
      <c r="P661" s="194" t="s">
        <v>6174</v>
      </c>
      <c r="Q661" s="80"/>
    </row>
    <row r="662" s="3" customFormat="1" ht="46" customHeight="1" spans="1:17">
      <c r="A662" s="53"/>
      <c r="B662" s="195"/>
      <c r="C662" s="66" t="s">
        <v>6175</v>
      </c>
      <c r="D662" s="74" t="s">
        <v>6176</v>
      </c>
      <c r="E662" s="74"/>
      <c r="F662" s="74"/>
      <c r="G662" s="74"/>
      <c r="H662" s="74"/>
      <c r="I662" s="44" t="s">
        <v>49</v>
      </c>
      <c r="J662" s="51">
        <f t="shared" ref="J662:J667" si="9">J661*30%</f>
        <v>352.2</v>
      </c>
      <c r="K662" s="74"/>
      <c r="L662" s="53"/>
      <c r="M662" s="94"/>
      <c r="N662" s="94"/>
      <c r="O662" s="94"/>
      <c r="P662" s="94"/>
      <c r="Q662" s="94"/>
    </row>
    <row r="663" s="2" customFormat="1" ht="48" spans="1:17">
      <c r="A663" s="43">
        <v>74</v>
      </c>
      <c r="B663" s="193" t="s">
        <v>2033</v>
      </c>
      <c r="C663" s="192" t="s">
        <v>6177</v>
      </c>
      <c r="D663" s="192" t="s">
        <v>6178</v>
      </c>
      <c r="E663" s="76" t="s">
        <v>6179</v>
      </c>
      <c r="F663" s="76" t="s">
        <v>6180</v>
      </c>
      <c r="G663" s="76" t="s">
        <v>4894</v>
      </c>
      <c r="H663" s="76" t="s">
        <v>6181</v>
      </c>
      <c r="I663" s="43" t="s">
        <v>217</v>
      </c>
      <c r="J663" s="41">
        <v>443</v>
      </c>
      <c r="K663" s="76"/>
      <c r="L663" s="43" t="s">
        <v>34</v>
      </c>
      <c r="M663" s="41">
        <v>0.1</v>
      </c>
      <c r="N663" s="41">
        <v>0.1</v>
      </c>
      <c r="O663" s="80"/>
      <c r="P663" s="194" t="s">
        <v>6182</v>
      </c>
      <c r="Q663" s="80"/>
    </row>
    <row r="664" s="3" customFormat="1" ht="47" customHeight="1" spans="1:17">
      <c r="A664" s="53"/>
      <c r="B664" s="195"/>
      <c r="C664" s="66" t="s">
        <v>6183</v>
      </c>
      <c r="D664" s="74" t="s">
        <v>6184</v>
      </c>
      <c r="E664" s="74"/>
      <c r="F664" s="74"/>
      <c r="G664" s="74"/>
      <c r="H664" s="74"/>
      <c r="I664" s="44" t="s">
        <v>49</v>
      </c>
      <c r="J664" s="51">
        <f t="shared" si="9"/>
        <v>132.9</v>
      </c>
      <c r="K664" s="74"/>
      <c r="L664" s="53"/>
      <c r="M664" s="51"/>
      <c r="N664" s="51"/>
      <c r="O664" s="94"/>
      <c r="P664" s="94"/>
      <c r="Q664" s="94"/>
    </row>
    <row r="665" s="3" customFormat="1" ht="46" customHeight="1" spans="1:17">
      <c r="A665" s="53"/>
      <c r="B665" s="195"/>
      <c r="C665" s="66" t="s">
        <v>6185</v>
      </c>
      <c r="D665" s="74" t="s">
        <v>6186</v>
      </c>
      <c r="E665" s="74"/>
      <c r="F665" s="74"/>
      <c r="G665" s="74"/>
      <c r="H665" s="74"/>
      <c r="I665" s="53"/>
      <c r="J665" s="51">
        <v>443</v>
      </c>
      <c r="K665" s="74"/>
      <c r="L665" s="53"/>
      <c r="M665" s="51"/>
      <c r="N665" s="51"/>
      <c r="O665" s="94"/>
      <c r="P665" s="94"/>
      <c r="Q665" s="94"/>
    </row>
    <row r="666" s="2" customFormat="1" ht="72" spans="1:17">
      <c r="A666" s="43">
        <v>75</v>
      </c>
      <c r="B666" s="193" t="s">
        <v>2033</v>
      </c>
      <c r="C666" s="192" t="s">
        <v>6187</v>
      </c>
      <c r="D666" s="192" t="s">
        <v>6188</v>
      </c>
      <c r="E666" s="76" t="s">
        <v>6189</v>
      </c>
      <c r="F666" s="76" t="s">
        <v>6190</v>
      </c>
      <c r="G666" s="76" t="s">
        <v>4894</v>
      </c>
      <c r="H666" s="76"/>
      <c r="I666" s="43" t="s">
        <v>217</v>
      </c>
      <c r="J666" s="41">
        <v>1277</v>
      </c>
      <c r="K666" s="76"/>
      <c r="L666" s="43" t="s">
        <v>50</v>
      </c>
      <c r="M666" s="80"/>
      <c r="N666" s="80"/>
      <c r="O666" s="80"/>
      <c r="P666" s="194" t="s">
        <v>6191</v>
      </c>
      <c r="Q666" s="80"/>
    </row>
    <row r="667" s="3" customFormat="1" ht="43" customHeight="1" spans="1:17">
      <c r="A667" s="53"/>
      <c r="B667" s="195"/>
      <c r="C667" s="66" t="s">
        <v>6192</v>
      </c>
      <c r="D667" s="74" t="s">
        <v>6193</v>
      </c>
      <c r="E667" s="74"/>
      <c r="F667" s="74"/>
      <c r="G667" s="74"/>
      <c r="H667" s="74"/>
      <c r="I667" s="44" t="s">
        <v>49</v>
      </c>
      <c r="J667" s="51">
        <f t="shared" si="9"/>
        <v>383.1</v>
      </c>
      <c r="K667" s="74"/>
      <c r="L667" s="53"/>
      <c r="M667" s="94"/>
      <c r="N667" s="94"/>
      <c r="O667" s="94"/>
      <c r="P667" s="94"/>
      <c r="Q667" s="94"/>
    </row>
    <row r="668" s="2" customFormat="1" ht="36" spans="1:17">
      <c r="A668" s="43">
        <v>76</v>
      </c>
      <c r="B668" s="193" t="s">
        <v>2033</v>
      </c>
      <c r="C668" s="192" t="s">
        <v>6194</v>
      </c>
      <c r="D668" s="192" t="s">
        <v>6195</v>
      </c>
      <c r="E668" s="76" t="s">
        <v>6196</v>
      </c>
      <c r="F668" s="76" t="s">
        <v>6197</v>
      </c>
      <c r="G668" s="76" t="s">
        <v>4894</v>
      </c>
      <c r="H668" s="76"/>
      <c r="I668" s="43" t="s">
        <v>217</v>
      </c>
      <c r="J668" s="41">
        <v>603</v>
      </c>
      <c r="K668" s="76"/>
      <c r="L668" s="43" t="s">
        <v>50</v>
      </c>
      <c r="M668" s="80"/>
      <c r="N668" s="80"/>
      <c r="O668" s="80"/>
      <c r="P668" s="80"/>
      <c r="Q668" s="80"/>
    </row>
    <row r="669" s="3" customFormat="1" ht="42" customHeight="1" spans="1:17">
      <c r="A669" s="53"/>
      <c r="B669" s="195"/>
      <c r="C669" s="66" t="s">
        <v>6198</v>
      </c>
      <c r="D669" s="74" t="s">
        <v>6199</v>
      </c>
      <c r="E669" s="74"/>
      <c r="F669" s="74"/>
      <c r="G669" s="74"/>
      <c r="H669" s="74"/>
      <c r="I669" s="44" t="s">
        <v>49</v>
      </c>
      <c r="J669" s="51">
        <f t="shared" ref="J669:J674" si="10">J668*30%</f>
        <v>180.9</v>
      </c>
      <c r="K669" s="74"/>
      <c r="L669" s="53"/>
      <c r="M669" s="94"/>
      <c r="N669" s="94"/>
      <c r="O669" s="94"/>
      <c r="P669" s="94"/>
      <c r="Q669" s="94"/>
    </row>
    <row r="670" s="2" customFormat="1" ht="48" spans="1:17">
      <c r="A670" s="43">
        <v>77</v>
      </c>
      <c r="B670" s="193" t="s">
        <v>2033</v>
      </c>
      <c r="C670" s="192" t="s">
        <v>6200</v>
      </c>
      <c r="D670" s="192" t="s">
        <v>6201</v>
      </c>
      <c r="E670" s="76" t="s">
        <v>6202</v>
      </c>
      <c r="F670" s="76" t="s">
        <v>6203</v>
      </c>
      <c r="G670" s="76" t="s">
        <v>4894</v>
      </c>
      <c r="H670" s="76" t="s">
        <v>6204</v>
      </c>
      <c r="I670" s="43" t="s">
        <v>217</v>
      </c>
      <c r="J670" s="41">
        <v>655</v>
      </c>
      <c r="K670" s="76" t="s">
        <v>6205</v>
      </c>
      <c r="L670" s="43" t="s">
        <v>24</v>
      </c>
      <c r="M670" s="80"/>
      <c r="N670" s="80"/>
      <c r="O670" s="80"/>
      <c r="P670" s="80"/>
      <c r="Q670" s="80"/>
    </row>
    <row r="671" s="3" customFormat="1" ht="49" customHeight="1" spans="1:17">
      <c r="A671" s="53"/>
      <c r="B671" s="195"/>
      <c r="C671" s="66" t="s">
        <v>6206</v>
      </c>
      <c r="D671" s="74" t="s">
        <v>6207</v>
      </c>
      <c r="E671" s="74"/>
      <c r="F671" s="74"/>
      <c r="G671" s="74"/>
      <c r="H671" s="74"/>
      <c r="I671" s="44" t="s">
        <v>49</v>
      </c>
      <c r="J671" s="51">
        <f t="shared" si="10"/>
        <v>196.5</v>
      </c>
      <c r="K671" s="74"/>
      <c r="L671" s="53"/>
      <c r="M671" s="94"/>
      <c r="N671" s="94"/>
      <c r="O671" s="94"/>
      <c r="P671" s="94"/>
      <c r="Q671" s="94"/>
    </row>
    <row r="672" s="3" customFormat="1" ht="35" customHeight="1" spans="1:17">
      <c r="A672" s="53"/>
      <c r="B672" s="195"/>
      <c r="C672" s="66" t="s">
        <v>6208</v>
      </c>
      <c r="D672" s="74" t="s">
        <v>6209</v>
      </c>
      <c r="E672" s="74"/>
      <c r="F672" s="74"/>
      <c r="G672" s="74"/>
      <c r="H672" s="74"/>
      <c r="I672" s="53"/>
      <c r="J672" s="51">
        <v>655</v>
      </c>
      <c r="K672" s="74"/>
      <c r="L672" s="53"/>
      <c r="M672" s="94"/>
      <c r="N672" s="94"/>
      <c r="O672" s="94"/>
      <c r="P672" s="94"/>
      <c r="Q672" s="94"/>
    </row>
    <row r="673" s="2" customFormat="1" ht="60" spans="1:17">
      <c r="A673" s="43">
        <v>78</v>
      </c>
      <c r="B673" s="193" t="s">
        <v>2033</v>
      </c>
      <c r="C673" s="192" t="s">
        <v>6210</v>
      </c>
      <c r="D673" s="192" t="s">
        <v>6211</v>
      </c>
      <c r="E673" s="76" t="s">
        <v>6212</v>
      </c>
      <c r="F673" s="76" t="s">
        <v>6213</v>
      </c>
      <c r="G673" s="76" t="s">
        <v>4894</v>
      </c>
      <c r="H673" s="104"/>
      <c r="I673" s="43" t="s">
        <v>217</v>
      </c>
      <c r="J673" s="41">
        <v>533</v>
      </c>
      <c r="K673" s="76" t="s">
        <v>6214</v>
      </c>
      <c r="L673" s="43" t="s">
        <v>50</v>
      </c>
      <c r="M673" s="80"/>
      <c r="N673" s="80"/>
      <c r="O673" s="80"/>
      <c r="P673" s="194" t="s">
        <v>6215</v>
      </c>
      <c r="Q673" s="80"/>
    </row>
    <row r="674" s="3" customFormat="1" ht="54" customHeight="1" spans="1:17">
      <c r="A674" s="53"/>
      <c r="B674" s="195"/>
      <c r="C674" s="66" t="s">
        <v>6216</v>
      </c>
      <c r="D674" s="74" t="s">
        <v>6217</v>
      </c>
      <c r="E674" s="74"/>
      <c r="F674" s="74"/>
      <c r="G674" s="74"/>
      <c r="H674" s="196"/>
      <c r="I674" s="44" t="s">
        <v>49</v>
      </c>
      <c r="J674" s="51">
        <f t="shared" si="10"/>
        <v>159.9</v>
      </c>
      <c r="K674" s="74"/>
      <c r="L674" s="53"/>
      <c r="M674" s="94"/>
      <c r="N674" s="94"/>
      <c r="O674" s="94"/>
      <c r="P674" s="94"/>
      <c r="Q674" s="94"/>
    </row>
    <row r="675" s="2" customFormat="1" ht="96" spans="1:17">
      <c r="A675" s="43">
        <v>79</v>
      </c>
      <c r="B675" s="193" t="s">
        <v>2033</v>
      </c>
      <c r="C675" s="192" t="s">
        <v>6218</v>
      </c>
      <c r="D675" s="192" t="s">
        <v>6219</v>
      </c>
      <c r="E675" s="76" t="s">
        <v>6220</v>
      </c>
      <c r="F675" s="76" t="s">
        <v>6221</v>
      </c>
      <c r="G675" s="76" t="s">
        <v>4894</v>
      </c>
      <c r="H675" s="76"/>
      <c r="I675" s="43" t="s">
        <v>217</v>
      </c>
      <c r="J675" s="41">
        <v>425</v>
      </c>
      <c r="K675" s="76"/>
      <c r="L675" s="43" t="s">
        <v>50</v>
      </c>
      <c r="M675" s="80"/>
      <c r="N675" s="80"/>
      <c r="O675" s="80"/>
      <c r="P675" s="194" t="s">
        <v>6222</v>
      </c>
      <c r="Q675" s="80"/>
    </row>
    <row r="676" s="3" customFormat="1" ht="51" customHeight="1" spans="1:17">
      <c r="A676" s="53"/>
      <c r="B676" s="195"/>
      <c r="C676" s="66" t="s">
        <v>6223</v>
      </c>
      <c r="D676" s="74" t="s">
        <v>6224</v>
      </c>
      <c r="E676" s="74"/>
      <c r="F676" s="74"/>
      <c r="G676" s="74"/>
      <c r="H676" s="74"/>
      <c r="I676" s="44" t="s">
        <v>49</v>
      </c>
      <c r="J676" s="51">
        <f t="shared" ref="J676:J681" si="11">J675*30%</f>
        <v>127.5</v>
      </c>
      <c r="K676" s="74"/>
      <c r="L676" s="53"/>
      <c r="M676" s="94"/>
      <c r="N676" s="94"/>
      <c r="O676" s="94"/>
      <c r="P676" s="94"/>
      <c r="Q676" s="94"/>
    </row>
    <row r="677" s="2" customFormat="1" ht="72" spans="1:17">
      <c r="A677" s="43">
        <v>80</v>
      </c>
      <c r="B677" s="193" t="s">
        <v>2033</v>
      </c>
      <c r="C677" s="192" t="s">
        <v>6225</v>
      </c>
      <c r="D677" s="192" t="s">
        <v>6226</v>
      </c>
      <c r="E677" s="76" t="s">
        <v>6227</v>
      </c>
      <c r="F677" s="76" t="s">
        <v>6228</v>
      </c>
      <c r="G677" s="76" t="s">
        <v>4894</v>
      </c>
      <c r="H677" s="76" t="s">
        <v>6229</v>
      </c>
      <c r="I677" s="43" t="s">
        <v>217</v>
      </c>
      <c r="J677" s="41">
        <v>533</v>
      </c>
      <c r="K677" s="76" t="s">
        <v>6230</v>
      </c>
      <c r="L677" s="43" t="s">
        <v>50</v>
      </c>
      <c r="M677" s="80"/>
      <c r="N677" s="80"/>
      <c r="O677" s="80"/>
      <c r="P677" s="194" t="s">
        <v>6231</v>
      </c>
      <c r="Q677" s="80"/>
    </row>
    <row r="678" s="3" customFormat="1" ht="35" customHeight="1" spans="1:17">
      <c r="A678" s="53"/>
      <c r="B678" s="195"/>
      <c r="C678" s="66" t="s">
        <v>6232</v>
      </c>
      <c r="D678" s="74" t="s">
        <v>6233</v>
      </c>
      <c r="E678" s="74"/>
      <c r="F678" s="74"/>
      <c r="G678" s="74"/>
      <c r="H678" s="74"/>
      <c r="I678" s="44" t="s">
        <v>49</v>
      </c>
      <c r="J678" s="51">
        <f t="shared" si="11"/>
        <v>159.9</v>
      </c>
      <c r="K678" s="74"/>
      <c r="L678" s="53"/>
      <c r="M678" s="94"/>
      <c r="N678" s="94"/>
      <c r="O678" s="94"/>
      <c r="P678" s="94"/>
      <c r="Q678" s="94"/>
    </row>
    <row r="679" s="3" customFormat="1" ht="35" customHeight="1" spans="1:17">
      <c r="A679" s="53"/>
      <c r="B679" s="195"/>
      <c r="C679" s="66" t="s">
        <v>6234</v>
      </c>
      <c r="D679" s="74" t="s">
        <v>6235</v>
      </c>
      <c r="E679" s="74"/>
      <c r="F679" s="74"/>
      <c r="G679" s="74"/>
      <c r="H679" s="74"/>
      <c r="I679" s="53"/>
      <c r="J679" s="51">
        <v>426.4</v>
      </c>
      <c r="K679" s="74"/>
      <c r="L679" s="53"/>
      <c r="M679" s="94"/>
      <c r="N679" s="94"/>
      <c r="O679" s="94"/>
      <c r="P679" s="94"/>
      <c r="Q679" s="94"/>
    </row>
    <row r="680" s="2" customFormat="1" ht="108" spans="1:17">
      <c r="A680" s="43">
        <v>81</v>
      </c>
      <c r="B680" s="193" t="s">
        <v>2033</v>
      </c>
      <c r="C680" s="192" t="s">
        <v>6236</v>
      </c>
      <c r="D680" s="192" t="s">
        <v>6237</v>
      </c>
      <c r="E680" s="76" t="s">
        <v>6238</v>
      </c>
      <c r="F680" s="76" t="s">
        <v>6239</v>
      </c>
      <c r="G680" s="76" t="s">
        <v>6240</v>
      </c>
      <c r="H680" s="104"/>
      <c r="I680" s="43" t="s">
        <v>217</v>
      </c>
      <c r="J680" s="41">
        <v>653</v>
      </c>
      <c r="K680" s="76"/>
      <c r="L680" s="43" t="s">
        <v>34</v>
      </c>
      <c r="M680" s="41">
        <v>0.1</v>
      </c>
      <c r="N680" s="41">
        <v>0.1</v>
      </c>
      <c r="O680" s="80"/>
      <c r="P680" s="194" t="s">
        <v>6241</v>
      </c>
      <c r="Q680" s="80"/>
    </row>
    <row r="681" s="3" customFormat="1" ht="57" customHeight="1" spans="1:17">
      <c r="A681" s="53"/>
      <c r="B681" s="195"/>
      <c r="C681" s="66" t="s">
        <v>6242</v>
      </c>
      <c r="D681" s="74" t="s">
        <v>6243</v>
      </c>
      <c r="E681" s="74"/>
      <c r="F681" s="74"/>
      <c r="G681" s="74"/>
      <c r="H681" s="196"/>
      <c r="I681" s="44" t="s">
        <v>49</v>
      </c>
      <c r="J681" s="51">
        <f t="shared" si="11"/>
        <v>195.9</v>
      </c>
      <c r="K681" s="74"/>
      <c r="L681" s="53"/>
      <c r="M681" s="51"/>
      <c r="N681" s="51"/>
      <c r="O681" s="94"/>
      <c r="P681" s="94"/>
      <c r="Q681" s="94"/>
    </row>
    <row r="682" s="2" customFormat="1" ht="156" spans="1:17">
      <c r="A682" s="43">
        <v>82</v>
      </c>
      <c r="B682" s="193" t="s">
        <v>2033</v>
      </c>
      <c r="C682" s="192" t="s">
        <v>6244</v>
      </c>
      <c r="D682" s="192" t="s">
        <v>6245</v>
      </c>
      <c r="E682" s="76" t="s">
        <v>6246</v>
      </c>
      <c r="F682" s="76" t="s">
        <v>6239</v>
      </c>
      <c r="G682" s="76" t="s">
        <v>6240</v>
      </c>
      <c r="H682" s="104"/>
      <c r="I682" s="43" t="s">
        <v>217</v>
      </c>
      <c r="J682" s="41">
        <v>976</v>
      </c>
      <c r="K682" s="76" t="s">
        <v>6247</v>
      </c>
      <c r="L682" s="43" t="s">
        <v>34</v>
      </c>
      <c r="M682" s="41">
        <v>0.1</v>
      </c>
      <c r="N682" s="41">
        <v>0.1</v>
      </c>
      <c r="O682" s="80"/>
      <c r="P682" s="194" t="s">
        <v>6248</v>
      </c>
      <c r="Q682" s="80"/>
    </row>
    <row r="683" s="3" customFormat="1" ht="51" customHeight="1" spans="1:17">
      <c r="A683" s="53"/>
      <c r="B683" s="195"/>
      <c r="C683" s="66" t="s">
        <v>6249</v>
      </c>
      <c r="D683" s="74" t="s">
        <v>6250</v>
      </c>
      <c r="E683" s="74"/>
      <c r="F683" s="74"/>
      <c r="G683" s="74"/>
      <c r="H683" s="196"/>
      <c r="I683" s="44" t="s">
        <v>49</v>
      </c>
      <c r="J683" s="51">
        <f>J682*30%</f>
        <v>292.8</v>
      </c>
      <c r="K683" s="74"/>
      <c r="L683" s="53"/>
      <c r="M683" s="51"/>
      <c r="N683" s="51"/>
      <c r="O683" s="94"/>
      <c r="P683" s="94"/>
      <c r="Q683" s="94"/>
    </row>
    <row r="684" s="2" customFormat="1" ht="108" spans="1:17">
      <c r="A684" s="43">
        <v>83</v>
      </c>
      <c r="B684" s="193" t="s">
        <v>2033</v>
      </c>
      <c r="C684" s="76" t="s">
        <v>6251</v>
      </c>
      <c r="D684" s="192" t="s">
        <v>6252</v>
      </c>
      <c r="E684" s="76" t="s">
        <v>6253</v>
      </c>
      <c r="F684" s="76" t="s">
        <v>6254</v>
      </c>
      <c r="G684" s="76" t="s">
        <v>4894</v>
      </c>
      <c r="H684" s="76" t="s">
        <v>6255</v>
      </c>
      <c r="I684" s="43" t="s">
        <v>217</v>
      </c>
      <c r="J684" s="41">
        <v>614</v>
      </c>
      <c r="K684" s="76" t="s">
        <v>6256</v>
      </c>
      <c r="L684" s="43" t="s">
        <v>24</v>
      </c>
      <c r="M684" s="80"/>
      <c r="N684" s="80"/>
      <c r="O684" s="80"/>
      <c r="P684" s="194" t="s">
        <v>6257</v>
      </c>
      <c r="Q684" s="80"/>
    </row>
    <row r="685" s="3" customFormat="1" ht="35" customHeight="1" spans="1:17">
      <c r="A685" s="53"/>
      <c r="B685" s="195"/>
      <c r="C685" s="74" t="s">
        <v>6258</v>
      </c>
      <c r="D685" s="74" t="s">
        <v>6259</v>
      </c>
      <c r="E685" s="74"/>
      <c r="F685" s="74"/>
      <c r="G685" s="74"/>
      <c r="H685" s="74"/>
      <c r="I685" s="44" t="s">
        <v>49</v>
      </c>
      <c r="J685" s="51">
        <f>J684*30%</f>
        <v>184.2</v>
      </c>
      <c r="K685" s="74"/>
      <c r="L685" s="53"/>
      <c r="M685" s="94"/>
      <c r="N685" s="94"/>
      <c r="O685" s="94"/>
      <c r="P685" s="94"/>
      <c r="Q685" s="94"/>
    </row>
    <row r="686" s="3" customFormat="1" ht="35" customHeight="1" spans="1:17">
      <c r="A686" s="53"/>
      <c r="B686" s="195"/>
      <c r="C686" s="74" t="s">
        <v>6260</v>
      </c>
      <c r="D686" s="74" t="s">
        <v>6261</v>
      </c>
      <c r="E686" s="74"/>
      <c r="F686" s="74"/>
      <c r="G686" s="74"/>
      <c r="H686" s="74"/>
      <c r="I686" s="53"/>
      <c r="J686" s="51">
        <v>614</v>
      </c>
      <c r="K686" s="74"/>
      <c r="L686" s="53"/>
      <c r="M686" s="94"/>
      <c r="N686" s="94"/>
      <c r="O686" s="94"/>
      <c r="P686" s="94"/>
      <c r="Q686" s="94"/>
    </row>
    <row r="687" s="3" customFormat="1" ht="35" customHeight="1" spans="1:17">
      <c r="A687" s="53"/>
      <c r="B687" s="195"/>
      <c r="C687" s="74" t="s">
        <v>6262</v>
      </c>
      <c r="D687" s="74" t="s">
        <v>6263</v>
      </c>
      <c r="E687" s="74"/>
      <c r="F687" s="74"/>
      <c r="G687" s="74"/>
      <c r="H687" s="74"/>
      <c r="I687" s="53"/>
      <c r="J687" s="51">
        <v>614</v>
      </c>
      <c r="K687" s="74"/>
      <c r="L687" s="53"/>
      <c r="M687" s="94"/>
      <c r="N687" s="94"/>
      <c r="O687" s="94"/>
      <c r="P687" s="94"/>
      <c r="Q687" s="94"/>
    </row>
    <row r="688" s="2" customFormat="1" ht="60" spans="1:17">
      <c r="A688" s="43">
        <v>84</v>
      </c>
      <c r="B688" s="193" t="s">
        <v>2033</v>
      </c>
      <c r="C688" s="76" t="s">
        <v>6264</v>
      </c>
      <c r="D688" s="192" t="s">
        <v>6265</v>
      </c>
      <c r="E688" s="76" t="s">
        <v>6266</v>
      </c>
      <c r="F688" s="76" t="s">
        <v>6267</v>
      </c>
      <c r="G688" s="76" t="s">
        <v>6268</v>
      </c>
      <c r="H688" s="76"/>
      <c r="I688" s="43" t="s">
        <v>217</v>
      </c>
      <c r="J688" s="41">
        <v>684</v>
      </c>
      <c r="K688" s="76" t="s">
        <v>6269</v>
      </c>
      <c r="L688" s="43" t="s">
        <v>50</v>
      </c>
      <c r="M688" s="80"/>
      <c r="N688" s="80"/>
      <c r="O688" s="80"/>
      <c r="P688" s="194" t="s">
        <v>6270</v>
      </c>
      <c r="Q688" s="80"/>
    </row>
    <row r="689" s="3" customFormat="1" ht="35" customHeight="1" spans="1:17">
      <c r="A689" s="53"/>
      <c r="B689" s="195"/>
      <c r="C689" s="66" t="s">
        <v>6271</v>
      </c>
      <c r="D689" s="74" t="s">
        <v>6272</v>
      </c>
      <c r="E689" s="74"/>
      <c r="F689" s="74"/>
      <c r="G689" s="74"/>
      <c r="H689" s="74"/>
      <c r="I689" s="44" t="s">
        <v>49</v>
      </c>
      <c r="J689" s="51">
        <f>J688*30%</f>
        <v>205.2</v>
      </c>
      <c r="K689" s="74"/>
      <c r="L689" s="53"/>
      <c r="M689" s="94"/>
      <c r="N689" s="94"/>
      <c r="O689" s="94"/>
      <c r="P689" s="94"/>
      <c r="Q689" s="94"/>
    </row>
    <row r="690" s="3" customFormat="1" ht="35" customHeight="1" spans="1:17">
      <c r="A690" s="53"/>
      <c r="B690" s="195"/>
      <c r="C690" s="66" t="s">
        <v>6273</v>
      </c>
      <c r="D690" s="74" t="s">
        <v>6274</v>
      </c>
      <c r="E690" s="74"/>
      <c r="F690" s="74"/>
      <c r="G690" s="74"/>
      <c r="H690" s="74"/>
      <c r="I690" s="53"/>
      <c r="J690" s="51">
        <f>J688*50%</f>
        <v>342</v>
      </c>
      <c r="K690" s="74"/>
      <c r="L690" s="53"/>
      <c r="M690" s="94"/>
      <c r="N690" s="94"/>
      <c r="O690" s="94"/>
      <c r="P690" s="94"/>
      <c r="Q690" s="94"/>
    </row>
    <row r="691" s="2" customFormat="1" ht="132" spans="1:17">
      <c r="A691" s="43">
        <v>85</v>
      </c>
      <c r="B691" s="193" t="s">
        <v>2033</v>
      </c>
      <c r="C691" s="76" t="s">
        <v>6275</v>
      </c>
      <c r="D691" s="192" t="s">
        <v>6276</v>
      </c>
      <c r="E691" s="76" t="s">
        <v>6277</v>
      </c>
      <c r="F691" s="76" t="s">
        <v>6278</v>
      </c>
      <c r="G691" s="76" t="s">
        <v>6279</v>
      </c>
      <c r="H691" s="76"/>
      <c r="I691" s="43" t="s">
        <v>217</v>
      </c>
      <c r="J691" s="41">
        <v>541</v>
      </c>
      <c r="K691" s="76" t="s">
        <v>6280</v>
      </c>
      <c r="L691" s="43" t="s">
        <v>50</v>
      </c>
      <c r="M691" s="80"/>
      <c r="N691" s="80"/>
      <c r="O691" s="80"/>
      <c r="P691" s="194" t="s">
        <v>6281</v>
      </c>
      <c r="Q691" s="80"/>
    </row>
    <row r="692" s="3" customFormat="1" ht="38" customHeight="1" spans="1:17">
      <c r="A692" s="53"/>
      <c r="B692" s="195"/>
      <c r="C692" s="66" t="s">
        <v>6282</v>
      </c>
      <c r="D692" s="74" t="s">
        <v>6283</v>
      </c>
      <c r="E692" s="74"/>
      <c r="F692" s="74"/>
      <c r="G692" s="74"/>
      <c r="H692" s="74"/>
      <c r="I692" s="44" t="s">
        <v>49</v>
      </c>
      <c r="J692" s="51">
        <f t="shared" ref="J692:J697" si="12">J691*30%</f>
        <v>162.3</v>
      </c>
      <c r="K692" s="74"/>
      <c r="L692" s="53"/>
      <c r="M692" s="94"/>
      <c r="N692" s="94"/>
      <c r="O692" s="94"/>
      <c r="P692" s="94"/>
      <c r="Q692" s="94"/>
    </row>
    <row r="693" s="3" customFormat="1" ht="38" customHeight="1" spans="1:17">
      <c r="A693" s="53"/>
      <c r="B693" s="195"/>
      <c r="C693" s="66" t="s">
        <v>6284</v>
      </c>
      <c r="D693" s="74" t="s">
        <v>6285</v>
      </c>
      <c r="E693" s="74"/>
      <c r="F693" s="74"/>
      <c r="G693" s="74"/>
      <c r="H693" s="74"/>
      <c r="I693" s="53"/>
      <c r="J693" s="51">
        <f>J691*60%</f>
        <v>324.6</v>
      </c>
      <c r="K693" s="74"/>
      <c r="L693" s="53"/>
      <c r="M693" s="94"/>
      <c r="N693" s="94"/>
      <c r="O693" s="94"/>
      <c r="P693" s="94"/>
      <c r="Q693" s="94"/>
    </row>
    <row r="694" s="2" customFormat="1" ht="36" spans="1:17">
      <c r="A694" s="43">
        <v>86</v>
      </c>
      <c r="B694" s="193" t="s">
        <v>2033</v>
      </c>
      <c r="C694" s="76" t="s">
        <v>6286</v>
      </c>
      <c r="D694" s="192" t="s">
        <v>6287</v>
      </c>
      <c r="E694" s="76" t="s">
        <v>6288</v>
      </c>
      <c r="F694" s="76" t="s">
        <v>6289</v>
      </c>
      <c r="G694" s="76" t="s">
        <v>4894</v>
      </c>
      <c r="H694" s="76"/>
      <c r="I694" s="43" t="s">
        <v>5913</v>
      </c>
      <c r="J694" s="41">
        <v>194</v>
      </c>
      <c r="K694" s="76"/>
      <c r="L694" s="43" t="s">
        <v>50</v>
      </c>
      <c r="M694" s="80"/>
      <c r="N694" s="80"/>
      <c r="O694" s="80"/>
      <c r="P694" s="194" t="s">
        <v>6290</v>
      </c>
      <c r="Q694" s="80"/>
    </row>
    <row r="695" s="3" customFormat="1" ht="40" customHeight="1" spans="1:17">
      <c r="A695" s="53"/>
      <c r="B695" s="195"/>
      <c r="C695" s="74" t="s">
        <v>6291</v>
      </c>
      <c r="D695" s="74" t="s">
        <v>6292</v>
      </c>
      <c r="E695" s="74"/>
      <c r="F695" s="74"/>
      <c r="G695" s="74"/>
      <c r="H695" s="74"/>
      <c r="I695" s="44" t="s">
        <v>49</v>
      </c>
      <c r="J695" s="51">
        <f t="shared" si="12"/>
        <v>58.2</v>
      </c>
      <c r="K695" s="74"/>
      <c r="L695" s="53"/>
      <c r="M695" s="94"/>
      <c r="N695" s="94"/>
      <c r="O695" s="94"/>
      <c r="P695" s="94"/>
      <c r="Q695" s="94"/>
    </row>
    <row r="696" s="2" customFormat="1" ht="36" spans="1:17">
      <c r="A696" s="43">
        <v>87</v>
      </c>
      <c r="B696" s="193" t="s">
        <v>2033</v>
      </c>
      <c r="C696" s="192" t="s">
        <v>6293</v>
      </c>
      <c r="D696" s="76" t="s">
        <v>6294</v>
      </c>
      <c r="E696" s="76" t="s">
        <v>6295</v>
      </c>
      <c r="F696" s="76" t="s">
        <v>6289</v>
      </c>
      <c r="G696" s="76" t="s">
        <v>4894</v>
      </c>
      <c r="H696" s="76"/>
      <c r="I696" s="43" t="s">
        <v>5913</v>
      </c>
      <c r="J696" s="41">
        <v>223</v>
      </c>
      <c r="K696" s="76" t="s">
        <v>6296</v>
      </c>
      <c r="L696" s="43" t="s">
        <v>50</v>
      </c>
      <c r="M696" s="80"/>
      <c r="N696" s="80"/>
      <c r="O696" s="80"/>
      <c r="P696" s="194" t="s">
        <v>6297</v>
      </c>
      <c r="Q696" s="80"/>
    </row>
    <row r="697" s="3" customFormat="1" ht="47" customHeight="1" spans="1:17">
      <c r="A697" s="53"/>
      <c r="B697" s="195"/>
      <c r="C697" s="74" t="s">
        <v>6298</v>
      </c>
      <c r="D697" s="74" t="s">
        <v>6299</v>
      </c>
      <c r="E697" s="74"/>
      <c r="F697" s="74"/>
      <c r="G697" s="74"/>
      <c r="H697" s="74"/>
      <c r="I697" s="44" t="s">
        <v>49</v>
      </c>
      <c r="J697" s="51">
        <f t="shared" si="12"/>
        <v>66.9</v>
      </c>
      <c r="K697" s="74"/>
      <c r="L697" s="53"/>
      <c r="M697" s="94"/>
      <c r="N697" s="94"/>
      <c r="O697" s="94"/>
      <c r="P697" s="94"/>
      <c r="Q697" s="94"/>
    </row>
    <row r="698" s="2" customFormat="1" ht="96" spans="1:17">
      <c r="A698" s="43">
        <v>88</v>
      </c>
      <c r="B698" s="193" t="s">
        <v>2033</v>
      </c>
      <c r="C698" s="192" t="s">
        <v>6300</v>
      </c>
      <c r="D698" s="192" t="s">
        <v>6301</v>
      </c>
      <c r="E698" s="76" t="s">
        <v>6302</v>
      </c>
      <c r="F698" s="76" t="s">
        <v>6303</v>
      </c>
      <c r="G698" s="76" t="s">
        <v>4894</v>
      </c>
      <c r="H698" s="76"/>
      <c r="I698" s="43" t="s">
        <v>5913</v>
      </c>
      <c r="J698" s="41">
        <v>290</v>
      </c>
      <c r="K698" s="76" t="s">
        <v>6304</v>
      </c>
      <c r="L698" s="43" t="s">
        <v>50</v>
      </c>
      <c r="M698" s="80"/>
      <c r="N698" s="80"/>
      <c r="O698" s="80"/>
      <c r="P698" s="194" t="s">
        <v>6305</v>
      </c>
      <c r="Q698" s="80"/>
    </row>
    <row r="699" s="3" customFormat="1" ht="47" customHeight="1" spans="1:17">
      <c r="A699" s="53"/>
      <c r="B699" s="195"/>
      <c r="C699" s="66" t="s">
        <v>6306</v>
      </c>
      <c r="D699" s="74" t="s">
        <v>6307</v>
      </c>
      <c r="E699" s="74"/>
      <c r="F699" s="74"/>
      <c r="G699" s="74"/>
      <c r="H699" s="74"/>
      <c r="I699" s="44" t="s">
        <v>49</v>
      </c>
      <c r="J699" s="51">
        <f t="shared" ref="J699:J703" si="13">J698*30%</f>
        <v>87</v>
      </c>
      <c r="K699" s="74"/>
      <c r="L699" s="53"/>
      <c r="M699" s="94"/>
      <c r="N699" s="94"/>
      <c r="O699" s="94"/>
      <c r="P699" s="94"/>
      <c r="Q699" s="94"/>
    </row>
    <row r="700" s="2" customFormat="1" ht="36" spans="1:17">
      <c r="A700" s="43">
        <v>89</v>
      </c>
      <c r="B700" s="193" t="s">
        <v>2033</v>
      </c>
      <c r="C700" s="192" t="s">
        <v>6308</v>
      </c>
      <c r="D700" s="192" t="s">
        <v>6309</v>
      </c>
      <c r="E700" s="76" t="s">
        <v>6310</v>
      </c>
      <c r="F700" s="76" t="s">
        <v>6303</v>
      </c>
      <c r="G700" s="76" t="s">
        <v>4894</v>
      </c>
      <c r="H700" s="76"/>
      <c r="I700" s="43" t="s">
        <v>217</v>
      </c>
      <c r="J700" s="41">
        <v>446</v>
      </c>
      <c r="K700" s="76" t="s">
        <v>6311</v>
      </c>
      <c r="L700" s="43" t="s">
        <v>50</v>
      </c>
      <c r="M700" s="80"/>
      <c r="N700" s="80"/>
      <c r="O700" s="80"/>
      <c r="P700" s="194" t="s">
        <v>6312</v>
      </c>
      <c r="Q700" s="80"/>
    </row>
    <row r="701" s="3" customFormat="1" ht="40" customHeight="1" spans="1:17">
      <c r="A701" s="53"/>
      <c r="B701" s="195"/>
      <c r="C701" s="66" t="s">
        <v>6313</v>
      </c>
      <c r="D701" s="74" t="s">
        <v>6314</v>
      </c>
      <c r="E701" s="74"/>
      <c r="F701" s="74"/>
      <c r="G701" s="74"/>
      <c r="H701" s="74"/>
      <c r="I701" s="44" t="s">
        <v>49</v>
      </c>
      <c r="J701" s="51">
        <f t="shared" si="13"/>
        <v>133.8</v>
      </c>
      <c r="K701" s="74"/>
      <c r="L701" s="53"/>
      <c r="M701" s="94"/>
      <c r="N701" s="94"/>
      <c r="O701" s="94"/>
      <c r="P701" s="94"/>
      <c r="Q701" s="94"/>
    </row>
    <row r="702" s="2" customFormat="1" ht="36" spans="1:17">
      <c r="A702" s="43">
        <v>90</v>
      </c>
      <c r="B702" s="193" t="s">
        <v>2033</v>
      </c>
      <c r="C702" s="192" t="s">
        <v>6315</v>
      </c>
      <c r="D702" s="192" t="s">
        <v>6316</v>
      </c>
      <c r="E702" s="76" t="s">
        <v>6317</v>
      </c>
      <c r="F702" s="76" t="s">
        <v>6318</v>
      </c>
      <c r="G702" s="76" t="s">
        <v>4894</v>
      </c>
      <c r="H702" s="76"/>
      <c r="I702" s="43" t="s">
        <v>217</v>
      </c>
      <c r="J702" s="41">
        <v>575</v>
      </c>
      <c r="K702" s="76"/>
      <c r="L702" s="43" t="s">
        <v>50</v>
      </c>
      <c r="M702" s="80"/>
      <c r="N702" s="80"/>
      <c r="O702" s="80"/>
      <c r="P702" s="194" t="s">
        <v>6319</v>
      </c>
      <c r="Q702" s="80"/>
    </row>
    <row r="703" s="3" customFormat="1" ht="43" customHeight="1" spans="1:17">
      <c r="A703" s="53"/>
      <c r="B703" s="195"/>
      <c r="C703" s="66" t="s">
        <v>6320</v>
      </c>
      <c r="D703" s="74" t="s">
        <v>6321</v>
      </c>
      <c r="E703" s="74"/>
      <c r="F703" s="74"/>
      <c r="G703" s="74"/>
      <c r="H703" s="74"/>
      <c r="I703" s="44" t="s">
        <v>49</v>
      </c>
      <c r="J703" s="51">
        <f t="shared" si="13"/>
        <v>172.5</v>
      </c>
      <c r="K703" s="74"/>
      <c r="L703" s="53"/>
      <c r="M703" s="94"/>
      <c r="N703" s="94"/>
      <c r="O703" s="94"/>
      <c r="P703" s="94"/>
      <c r="Q703" s="94"/>
    </row>
    <row r="704" s="2" customFormat="1" ht="36" spans="1:17">
      <c r="A704" s="43">
        <v>91</v>
      </c>
      <c r="B704" s="193" t="s">
        <v>2033</v>
      </c>
      <c r="C704" s="192" t="s">
        <v>6322</v>
      </c>
      <c r="D704" s="192" t="s">
        <v>6323</v>
      </c>
      <c r="E704" s="76" t="s">
        <v>6324</v>
      </c>
      <c r="F704" s="76" t="s">
        <v>6325</v>
      </c>
      <c r="G704" s="76" t="s">
        <v>4894</v>
      </c>
      <c r="H704" s="76"/>
      <c r="I704" s="43" t="s">
        <v>217</v>
      </c>
      <c r="J704" s="51">
        <v>168</v>
      </c>
      <c r="K704" s="76"/>
      <c r="L704" s="43" t="s">
        <v>50</v>
      </c>
      <c r="M704" s="80"/>
      <c r="N704" s="80"/>
      <c r="O704" s="80"/>
      <c r="P704" s="80"/>
      <c r="Q704" s="80"/>
    </row>
    <row r="705" s="3" customFormat="1" ht="51" customHeight="1" spans="1:17">
      <c r="A705" s="53"/>
      <c r="B705" s="195"/>
      <c r="C705" s="66" t="s">
        <v>6326</v>
      </c>
      <c r="D705" s="74" t="s">
        <v>6327</v>
      </c>
      <c r="E705" s="74"/>
      <c r="F705" s="74"/>
      <c r="G705" s="74"/>
      <c r="H705" s="74"/>
      <c r="I705" s="44" t="s">
        <v>49</v>
      </c>
      <c r="J705" s="51">
        <f>J704*30%</f>
        <v>50.4</v>
      </c>
      <c r="K705" s="74"/>
      <c r="L705" s="53"/>
      <c r="M705" s="94"/>
      <c r="N705" s="94"/>
      <c r="O705" s="94"/>
      <c r="P705" s="94"/>
      <c r="Q705" s="94"/>
    </row>
    <row r="706" s="2" customFormat="1" ht="48" spans="1:17">
      <c r="A706" s="43">
        <v>92</v>
      </c>
      <c r="B706" s="193" t="s">
        <v>2033</v>
      </c>
      <c r="C706" s="76" t="s">
        <v>6328</v>
      </c>
      <c r="D706" s="192" t="s">
        <v>6329</v>
      </c>
      <c r="E706" s="76" t="s">
        <v>6330</v>
      </c>
      <c r="F706" s="76" t="s">
        <v>6331</v>
      </c>
      <c r="G706" s="76" t="s">
        <v>4132</v>
      </c>
      <c r="H706" s="76"/>
      <c r="I706" s="43" t="s">
        <v>217</v>
      </c>
      <c r="J706" s="41">
        <v>25</v>
      </c>
      <c r="K706" s="76"/>
      <c r="L706" s="43" t="s">
        <v>50</v>
      </c>
      <c r="M706" s="80"/>
      <c r="N706" s="80"/>
      <c r="O706" s="80"/>
      <c r="P706" s="194" t="s">
        <v>6332</v>
      </c>
      <c r="Q706" s="80"/>
    </row>
    <row r="707" s="3" customFormat="1" ht="49" customHeight="1" spans="1:17">
      <c r="A707" s="53"/>
      <c r="B707" s="195"/>
      <c r="C707" s="66" t="s">
        <v>6333</v>
      </c>
      <c r="D707" s="74" t="s">
        <v>6334</v>
      </c>
      <c r="E707" s="74"/>
      <c r="F707" s="74"/>
      <c r="G707" s="74"/>
      <c r="H707" s="74"/>
      <c r="I707" s="44" t="s">
        <v>49</v>
      </c>
      <c r="J707" s="51">
        <f>J706*20%</f>
        <v>5</v>
      </c>
      <c r="K707" s="74"/>
      <c r="L707" s="53"/>
      <c r="M707" s="94"/>
      <c r="N707" s="94"/>
      <c r="O707" s="94"/>
      <c r="P707" s="94"/>
      <c r="Q707" s="94"/>
    </row>
    <row r="708" s="2" customFormat="1" ht="48" spans="1:17">
      <c r="A708" s="43">
        <v>93</v>
      </c>
      <c r="B708" s="193" t="s">
        <v>2033</v>
      </c>
      <c r="C708" s="192" t="s">
        <v>6335</v>
      </c>
      <c r="D708" s="192" t="s">
        <v>6336</v>
      </c>
      <c r="E708" s="76" t="s">
        <v>6337</v>
      </c>
      <c r="F708" s="76" t="s">
        <v>6338</v>
      </c>
      <c r="G708" s="76" t="s">
        <v>4894</v>
      </c>
      <c r="H708" s="76"/>
      <c r="I708" s="43" t="s">
        <v>217</v>
      </c>
      <c r="J708" s="41">
        <v>575</v>
      </c>
      <c r="K708" s="76"/>
      <c r="L708" s="43" t="s">
        <v>50</v>
      </c>
      <c r="M708" s="80"/>
      <c r="N708" s="80"/>
      <c r="O708" s="80"/>
      <c r="P708" s="80"/>
      <c r="Q708" s="80"/>
    </row>
    <row r="709" s="3" customFormat="1" ht="47" customHeight="1" spans="1:17">
      <c r="A709" s="53"/>
      <c r="B709" s="195"/>
      <c r="C709" s="66" t="s">
        <v>6339</v>
      </c>
      <c r="D709" s="74" t="s">
        <v>6340</v>
      </c>
      <c r="E709" s="74"/>
      <c r="F709" s="74"/>
      <c r="G709" s="74"/>
      <c r="H709" s="74"/>
      <c r="I709" s="44" t="s">
        <v>49</v>
      </c>
      <c r="J709" s="51">
        <f t="shared" ref="J709:J713" si="14">J708*30%</f>
        <v>172.5</v>
      </c>
      <c r="K709" s="74"/>
      <c r="L709" s="53"/>
      <c r="M709" s="94"/>
      <c r="N709" s="94"/>
      <c r="O709" s="94"/>
      <c r="P709" s="94"/>
      <c r="Q709" s="94"/>
    </row>
    <row r="710" s="2" customFormat="1" ht="132" spans="1:17">
      <c r="A710" s="43">
        <v>94</v>
      </c>
      <c r="B710" s="193" t="s">
        <v>2033</v>
      </c>
      <c r="C710" s="76" t="s">
        <v>6341</v>
      </c>
      <c r="D710" s="192" t="s">
        <v>6342</v>
      </c>
      <c r="E710" s="76" t="s">
        <v>6343</v>
      </c>
      <c r="F710" s="76" t="s">
        <v>6344</v>
      </c>
      <c r="G710" s="76" t="s">
        <v>4894</v>
      </c>
      <c r="H710" s="76"/>
      <c r="I710" s="43" t="s">
        <v>217</v>
      </c>
      <c r="J710" s="41">
        <v>3240</v>
      </c>
      <c r="K710" s="76"/>
      <c r="L710" s="43" t="s">
        <v>24</v>
      </c>
      <c r="M710" s="80"/>
      <c r="N710" s="80"/>
      <c r="O710" s="80"/>
      <c r="P710" s="194" t="s">
        <v>6345</v>
      </c>
      <c r="Q710" s="80"/>
    </row>
    <row r="711" s="3" customFormat="1" ht="58" customHeight="1" spans="1:17">
      <c r="A711" s="53"/>
      <c r="B711" s="195"/>
      <c r="C711" s="66" t="s">
        <v>6346</v>
      </c>
      <c r="D711" s="74" t="s">
        <v>6347</v>
      </c>
      <c r="E711" s="74"/>
      <c r="F711" s="74"/>
      <c r="G711" s="74"/>
      <c r="H711" s="74"/>
      <c r="I711" s="44" t="s">
        <v>49</v>
      </c>
      <c r="J711" s="51">
        <f t="shared" si="14"/>
        <v>972</v>
      </c>
      <c r="K711" s="74"/>
      <c r="L711" s="53"/>
      <c r="M711" s="94"/>
      <c r="N711" s="94"/>
      <c r="O711" s="94"/>
      <c r="P711" s="94"/>
      <c r="Q711" s="94"/>
    </row>
    <row r="712" s="2" customFormat="1" ht="135" customHeight="1" spans="1:17">
      <c r="A712" s="43">
        <v>95</v>
      </c>
      <c r="B712" s="193" t="s">
        <v>2033</v>
      </c>
      <c r="C712" s="192" t="s">
        <v>6348</v>
      </c>
      <c r="D712" s="192" t="s">
        <v>6349</v>
      </c>
      <c r="E712" s="76" t="s">
        <v>6350</v>
      </c>
      <c r="F712" s="76" t="s">
        <v>6351</v>
      </c>
      <c r="G712" s="76" t="s">
        <v>4894</v>
      </c>
      <c r="H712" s="76"/>
      <c r="I712" s="43" t="s">
        <v>217</v>
      </c>
      <c r="J712" s="41">
        <v>3600</v>
      </c>
      <c r="K712" s="199" t="s">
        <v>6352</v>
      </c>
      <c r="L712" s="43" t="s">
        <v>24</v>
      </c>
      <c r="M712" s="80"/>
      <c r="N712" s="80"/>
      <c r="O712" s="80"/>
      <c r="P712" s="80"/>
      <c r="Q712" s="200"/>
    </row>
    <row r="713" s="3" customFormat="1" ht="53" customHeight="1" spans="1:17">
      <c r="A713" s="53"/>
      <c r="B713" s="195"/>
      <c r="C713" s="66" t="s">
        <v>6353</v>
      </c>
      <c r="D713" s="74" t="s">
        <v>6354</v>
      </c>
      <c r="E713" s="74"/>
      <c r="F713" s="74"/>
      <c r="G713" s="74"/>
      <c r="H713" s="74"/>
      <c r="I713" s="44" t="s">
        <v>49</v>
      </c>
      <c r="J713" s="51">
        <f t="shared" si="14"/>
        <v>1080</v>
      </c>
      <c r="K713" s="201"/>
      <c r="L713" s="53"/>
      <c r="M713" s="94"/>
      <c r="N713" s="94"/>
      <c r="O713" s="94"/>
      <c r="P713" s="94"/>
      <c r="Q713" s="202"/>
    </row>
    <row r="714" s="2" customFormat="1" ht="96" spans="1:17">
      <c r="A714" s="43">
        <v>96</v>
      </c>
      <c r="B714" s="193" t="s">
        <v>2033</v>
      </c>
      <c r="C714" s="76" t="s">
        <v>6355</v>
      </c>
      <c r="D714" s="192" t="s">
        <v>6356</v>
      </c>
      <c r="E714" s="76" t="s">
        <v>6357</v>
      </c>
      <c r="F714" s="76" t="s">
        <v>6358</v>
      </c>
      <c r="G714" s="76" t="s">
        <v>4894</v>
      </c>
      <c r="H714" s="76"/>
      <c r="I714" s="43" t="s">
        <v>217</v>
      </c>
      <c r="J714" s="41">
        <v>3600</v>
      </c>
      <c r="K714" s="199" t="s">
        <v>6352</v>
      </c>
      <c r="L714" s="43" t="s">
        <v>24</v>
      </c>
      <c r="M714" s="80"/>
      <c r="N714" s="80"/>
      <c r="O714" s="80"/>
      <c r="P714" s="194" t="s">
        <v>6359</v>
      </c>
      <c r="Q714" s="80"/>
    </row>
    <row r="715" s="3" customFormat="1" ht="56" customHeight="1" spans="1:17">
      <c r="A715" s="53"/>
      <c r="B715" s="195"/>
      <c r="C715" s="66" t="s">
        <v>6360</v>
      </c>
      <c r="D715" s="74" t="s">
        <v>6361</v>
      </c>
      <c r="E715" s="74"/>
      <c r="F715" s="74"/>
      <c r="G715" s="74"/>
      <c r="H715" s="74"/>
      <c r="I715" s="44" t="s">
        <v>49</v>
      </c>
      <c r="J715" s="51">
        <f t="shared" ref="J715:J719" si="15">J714*30%</f>
        <v>1080</v>
      </c>
      <c r="K715" s="201"/>
      <c r="L715" s="53"/>
      <c r="M715" s="94"/>
      <c r="N715" s="94"/>
      <c r="O715" s="94"/>
      <c r="P715" s="94"/>
      <c r="Q715" s="94"/>
    </row>
    <row r="716" s="2" customFormat="1" ht="48" spans="1:17">
      <c r="A716" s="43">
        <v>97</v>
      </c>
      <c r="B716" s="193" t="s">
        <v>2033</v>
      </c>
      <c r="C716" s="192" t="s">
        <v>6362</v>
      </c>
      <c r="D716" s="192" t="s">
        <v>6363</v>
      </c>
      <c r="E716" s="76" t="s">
        <v>6364</v>
      </c>
      <c r="F716" s="76" t="s">
        <v>6365</v>
      </c>
      <c r="G716" s="76" t="s">
        <v>4894</v>
      </c>
      <c r="H716" s="76"/>
      <c r="I716" s="43" t="s">
        <v>217</v>
      </c>
      <c r="J716" s="41">
        <v>2097</v>
      </c>
      <c r="K716" s="76"/>
      <c r="L716" s="43" t="s">
        <v>34</v>
      </c>
      <c r="M716" s="41">
        <v>0.1</v>
      </c>
      <c r="N716" s="41">
        <v>0.1</v>
      </c>
      <c r="O716" s="80"/>
      <c r="P716" s="80"/>
      <c r="Q716" s="80"/>
    </row>
    <row r="717" s="3" customFormat="1" ht="43" customHeight="1" spans="1:17">
      <c r="A717" s="53"/>
      <c r="B717" s="195"/>
      <c r="C717" s="66" t="s">
        <v>6366</v>
      </c>
      <c r="D717" s="74" t="s">
        <v>6367</v>
      </c>
      <c r="E717" s="74"/>
      <c r="F717" s="74"/>
      <c r="G717" s="74"/>
      <c r="H717" s="74"/>
      <c r="I717" s="44" t="s">
        <v>49</v>
      </c>
      <c r="J717" s="51">
        <f t="shared" si="15"/>
        <v>629.1</v>
      </c>
      <c r="K717" s="74"/>
      <c r="L717" s="53"/>
      <c r="M717" s="51"/>
      <c r="N717" s="51"/>
      <c r="O717" s="94"/>
      <c r="P717" s="94"/>
      <c r="Q717" s="94"/>
    </row>
    <row r="718" s="2" customFormat="1" ht="48" spans="1:17">
      <c r="A718" s="43">
        <v>98</v>
      </c>
      <c r="B718" s="193" t="s">
        <v>2033</v>
      </c>
      <c r="C718" s="192" t="s">
        <v>6368</v>
      </c>
      <c r="D718" s="192" t="s">
        <v>6369</v>
      </c>
      <c r="E718" s="76" t="s">
        <v>6370</v>
      </c>
      <c r="F718" s="76" t="s">
        <v>6371</v>
      </c>
      <c r="G718" s="76" t="s">
        <v>4894</v>
      </c>
      <c r="H718" s="76"/>
      <c r="I718" s="43" t="s">
        <v>217</v>
      </c>
      <c r="J718" s="41">
        <v>188</v>
      </c>
      <c r="K718" s="76"/>
      <c r="L718" s="43" t="s">
        <v>50</v>
      </c>
      <c r="M718" s="80"/>
      <c r="N718" s="80"/>
      <c r="O718" s="80"/>
      <c r="P718" s="194" t="s">
        <v>6372</v>
      </c>
      <c r="Q718" s="80"/>
    </row>
    <row r="719" s="3" customFormat="1" ht="52" customHeight="1" spans="1:17">
      <c r="A719" s="53"/>
      <c r="B719" s="195"/>
      <c r="C719" s="66" t="s">
        <v>6373</v>
      </c>
      <c r="D719" s="74" t="s">
        <v>6374</v>
      </c>
      <c r="E719" s="74"/>
      <c r="F719" s="74"/>
      <c r="G719" s="74"/>
      <c r="H719" s="74"/>
      <c r="I719" s="44" t="s">
        <v>49</v>
      </c>
      <c r="J719" s="51">
        <f t="shared" si="15"/>
        <v>56.4</v>
      </c>
      <c r="K719" s="74"/>
      <c r="L719" s="53"/>
      <c r="M719" s="94"/>
      <c r="N719" s="94"/>
      <c r="O719" s="94"/>
      <c r="P719" s="94"/>
      <c r="Q719" s="94"/>
    </row>
    <row r="720" s="2" customFormat="1" ht="48" spans="1:17">
      <c r="A720" s="43">
        <v>99</v>
      </c>
      <c r="B720" s="193" t="s">
        <v>2033</v>
      </c>
      <c r="C720" s="192" t="s">
        <v>6375</v>
      </c>
      <c r="D720" s="192" t="s">
        <v>6376</v>
      </c>
      <c r="E720" s="76" t="s">
        <v>6377</v>
      </c>
      <c r="F720" s="76" t="s">
        <v>6378</v>
      </c>
      <c r="G720" s="76" t="s">
        <v>4894</v>
      </c>
      <c r="H720" s="76"/>
      <c r="I720" s="43" t="s">
        <v>217</v>
      </c>
      <c r="J720" s="41">
        <v>401</v>
      </c>
      <c r="K720" s="76"/>
      <c r="L720" s="43" t="s">
        <v>50</v>
      </c>
      <c r="M720" s="80"/>
      <c r="N720" s="80"/>
      <c r="O720" s="80"/>
      <c r="P720" s="194" t="s">
        <v>6379</v>
      </c>
      <c r="Q720" s="80"/>
    </row>
    <row r="721" s="3" customFormat="1" ht="43" customHeight="1" spans="1:17">
      <c r="A721" s="53"/>
      <c r="B721" s="195"/>
      <c r="C721" s="66" t="s">
        <v>6380</v>
      </c>
      <c r="D721" s="74" t="s">
        <v>6381</v>
      </c>
      <c r="E721" s="74"/>
      <c r="F721" s="74"/>
      <c r="G721" s="74"/>
      <c r="H721" s="74"/>
      <c r="I721" s="44" t="s">
        <v>49</v>
      </c>
      <c r="J721" s="51">
        <f t="shared" ref="J721:J725" si="16">J720*30%</f>
        <v>120.3</v>
      </c>
      <c r="K721" s="74"/>
      <c r="L721" s="53"/>
      <c r="M721" s="94"/>
      <c r="N721" s="94"/>
      <c r="O721" s="94"/>
      <c r="P721" s="94"/>
      <c r="Q721" s="94"/>
    </row>
    <row r="722" s="2" customFormat="1" ht="36" spans="1:17">
      <c r="A722" s="43">
        <v>100</v>
      </c>
      <c r="B722" s="193" t="s">
        <v>2033</v>
      </c>
      <c r="C722" s="192" t="s">
        <v>6382</v>
      </c>
      <c r="D722" s="192" t="s">
        <v>6383</v>
      </c>
      <c r="E722" s="76" t="s">
        <v>6384</v>
      </c>
      <c r="F722" s="76" t="s">
        <v>6385</v>
      </c>
      <c r="G722" s="76" t="s">
        <v>4894</v>
      </c>
      <c r="H722" s="76"/>
      <c r="I722" s="43" t="s">
        <v>217</v>
      </c>
      <c r="J722" s="41">
        <v>536</v>
      </c>
      <c r="K722" s="76"/>
      <c r="L722" s="43" t="s">
        <v>50</v>
      </c>
      <c r="M722" s="80"/>
      <c r="N722" s="80"/>
      <c r="O722" s="80"/>
      <c r="P722" s="194" t="s">
        <v>6386</v>
      </c>
      <c r="Q722" s="80"/>
    </row>
    <row r="723" s="3" customFormat="1" ht="56" customHeight="1" spans="1:17">
      <c r="A723" s="53"/>
      <c r="B723" s="195"/>
      <c r="C723" s="66" t="s">
        <v>6387</v>
      </c>
      <c r="D723" s="74" t="s">
        <v>6388</v>
      </c>
      <c r="E723" s="74"/>
      <c r="F723" s="74"/>
      <c r="G723" s="74"/>
      <c r="H723" s="74"/>
      <c r="I723" s="44" t="s">
        <v>49</v>
      </c>
      <c r="J723" s="51">
        <f t="shared" si="16"/>
        <v>160.8</v>
      </c>
      <c r="K723" s="74"/>
      <c r="L723" s="53"/>
      <c r="M723" s="94"/>
      <c r="N723" s="94"/>
      <c r="O723" s="94"/>
      <c r="P723" s="94"/>
      <c r="Q723" s="94"/>
    </row>
    <row r="724" s="2" customFormat="1" ht="48" spans="1:17">
      <c r="A724" s="43">
        <v>101</v>
      </c>
      <c r="B724" s="193" t="s">
        <v>2033</v>
      </c>
      <c r="C724" s="76" t="s">
        <v>6389</v>
      </c>
      <c r="D724" s="192" t="s">
        <v>6390</v>
      </c>
      <c r="E724" s="76" t="s">
        <v>6391</v>
      </c>
      <c r="F724" s="76" t="s">
        <v>6392</v>
      </c>
      <c r="G724" s="76" t="s">
        <v>4894</v>
      </c>
      <c r="H724" s="76"/>
      <c r="I724" s="43" t="s">
        <v>217</v>
      </c>
      <c r="J724" s="41">
        <v>1174</v>
      </c>
      <c r="K724" s="76"/>
      <c r="L724" s="43" t="s">
        <v>50</v>
      </c>
      <c r="M724" s="80"/>
      <c r="N724" s="80"/>
      <c r="O724" s="80"/>
      <c r="P724" s="194" t="s">
        <v>6393</v>
      </c>
      <c r="Q724" s="80"/>
    </row>
    <row r="725" s="3" customFormat="1" ht="50" customHeight="1" spans="1:17">
      <c r="A725" s="53"/>
      <c r="B725" s="195"/>
      <c r="C725" s="66" t="s">
        <v>6394</v>
      </c>
      <c r="D725" s="74" t="s">
        <v>6395</v>
      </c>
      <c r="E725" s="74"/>
      <c r="F725" s="74"/>
      <c r="G725" s="74"/>
      <c r="H725" s="74"/>
      <c r="I725" s="44" t="s">
        <v>49</v>
      </c>
      <c r="J725" s="51">
        <f t="shared" si="16"/>
        <v>352.2</v>
      </c>
      <c r="K725" s="74"/>
      <c r="L725" s="53"/>
      <c r="M725" s="94"/>
      <c r="N725" s="94"/>
      <c r="O725" s="94"/>
      <c r="P725" s="94"/>
      <c r="Q725" s="94"/>
    </row>
    <row r="726" s="2" customFormat="1" ht="60" spans="1:17">
      <c r="A726" s="43">
        <v>102</v>
      </c>
      <c r="B726" s="193" t="s">
        <v>2033</v>
      </c>
      <c r="C726" s="76" t="s">
        <v>6396</v>
      </c>
      <c r="D726" s="192" t="s">
        <v>6397</v>
      </c>
      <c r="E726" s="76" t="s">
        <v>6398</v>
      </c>
      <c r="F726" s="76" t="s">
        <v>6399</v>
      </c>
      <c r="G726" s="76" t="s">
        <v>6400</v>
      </c>
      <c r="H726" s="76"/>
      <c r="I726" s="43" t="s">
        <v>217</v>
      </c>
      <c r="J726" s="41">
        <v>955</v>
      </c>
      <c r="K726" s="76" t="s">
        <v>6401</v>
      </c>
      <c r="L726" s="43" t="s">
        <v>50</v>
      </c>
      <c r="M726" s="80"/>
      <c r="N726" s="80"/>
      <c r="O726" s="80"/>
      <c r="P726" s="194" t="s">
        <v>6402</v>
      </c>
      <c r="Q726" s="80"/>
    </row>
    <row r="727" s="3" customFormat="1" ht="40" customHeight="1" spans="1:17">
      <c r="A727" s="53"/>
      <c r="B727" s="195"/>
      <c r="C727" s="66" t="s">
        <v>6403</v>
      </c>
      <c r="D727" s="74" t="s">
        <v>6404</v>
      </c>
      <c r="E727" s="74"/>
      <c r="F727" s="74"/>
      <c r="G727" s="74"/>
      <c r="H727" s="74"/>
      <c r="I727" s="44" t="s">
        <v>49</v>
      </c>
      <c r="J727" s="51">
        <f t="shared" ref="J727:J732" si="17">J726*30%</f>
        <v>286.5</v>
      </c>
      <c r="K727" s="74"/>
      <c r="L727" s="53"/>
      <c r="M727" s="94"/>
      <c r="N727" s="94"/>
      <c r="O727" s="94"/>
      <c r="P727" s="94"/>
      <c r="Q727" s="94"/>
    </row>
    <row r="728" s="3" customFormat="1" ht="49" customHeight="1" spans="1:17">
      <c r="A728" s="53"/>
      <c r="B728" s="195"/>
      <c r="C728" s="66" t="s">
        <v>6405</v>
      </c>
      <c r="D728" s="74" t="s">
        <v>6406</v>
      </c>
      <c r="E728" s="74"/>
      <c r="F728" s="74"/>
      <c r="G728" s="74"/>
      <c r="H728" s="74"/>
      <c r="I728" s="53"/>
      <c r="J728" s="51">
        <f>J726*80%</f>
        <v>764</v>
      </c>
      <c r="K728" s="74"/>
      <c r="L728" s="53"/>
      <c r="M728" s="94"/>
      <c r="N728" s="94"/>
      <c r="O728" s="94"/>
      <c r="P728" s="94"/>
      <c r="Q728" s="94"/>
    </row>
    <row r="729" s="2" customFormat="1" ht="36" spans="1:17">
      <c r="A729" s="43">
        <v>103</v>
      </c>
      <c r="B729" s="193" t="s">
        <v>2033</v>
      </c>
      <c r="C729" s="192" t="s">
        <v>6407</v>
      </c>
      <c r="D729" s="192" t="s">
        <v>6408</v>
      </c>
      <c r="E729" s="76" t="s">
        <v>6409</v>
      </c>
      <c r="F729" s="76" t="s">
        <v>6410</v>
      </c>
      <c r="G729" s="76" t="s">
        <v>4894</v>
      </c>
      <c r="H729" s="76"/>
      <c r="I729" s="43" t="s">
        <v>217</v>
      </c>
      <c r="J729" s="41">
        <v>624</v>
      </c>
      <c r="K729" s="76"/>
      <c r="L729" s="43" t="s">
        <v>50</v>
      </c>
      <c r="M729" s="80"/>
      <c r="N729" s="80"/>
      <c r="O729" s="80"/>
      <c r="P729" s="194" t="s">
        <v>6411</v>
      </c>
      <c r="Q729" s="80"/>
    </row>
    <row r="730" s="3" customFormat="1" ht="50" customHeight="1" spans="1:17">
      <c r="A730" s="53"/>
      <c r="B730" s="195"/>
      <c r="C730" s="66" t="s">
        <v>6412</v>
      </c>
      <c r="D730" s="74" t="s">
        <v>6413</v>
      </c>
      <c r="E730" s="74"/>
      <c r="F730" s="74"/>
      <c r="G730" s="74"/>
      <c r="H730" s="74"/>
      <c r="I730" s="44" t="s">
        <v>49</v>
      </c>
      <c r="J730" s="51">
        <f t="shared" si="17"/>
        <v>187.2</v>
      </c>
      <c r="K730" s="74"/>
      <c r="L730" s="53"/>
      <c r="M730" s="94"/>
      <c r="N730" s="94"/>
      <c r="O730" s="94"/>
      <c r="P730" s="94"/>
      <c r="Q730" s="94"/>
    </row>
    <row r="731" s="2" customFormat="1" ht="48" spans="1:17">
      <c r="A731" s="43">
        <v>104</v>
      </c>
      <c r="B731" s="193" t="s">
        <v>2033</v>
      </c>
      <c r="C731" s="192" t="s">
        <v>6414</v>
      </c>
      <c r="D731" s="192" t="s">
        <v>6415</v>
      </c>
      <c r="E731" s="76" t="s">
        <v>6416</v>
      </c>
      <c r="F731" s="76" t="s">
        <v>6417</v>
      </c>
      <c r="G731" s="76" t="s">
        <v>4894</v>
      </c>
      <c r="H731" s="76"/>
      <c r="I731" s="43" t="s">
        <v>217</v>
      </c>
      <c r="J731" s="41">
        <v>875</v>
      </c>
      <c r="K731" s="76" t="s">
        <v>6418</v>
      </c>
      <c r="L731" s="43" t="s">
        <v>50</v>
      </c>
      <c r="M731" s="80"/>
      <c r="N731" s="80"/>
      <c r="O731" s="80"/>
      <c r="P731" s="194" t="s">
        <v>6419</v>
      </c>
      <c r="Q731" s="80"/>
    </row>
    <row r="732" s="3" customFormat="1" ht="50" customHeight="1" spans="1:17">
      <c r="A732" s="53"/>
      <c r="B732" s="195"/>
      <c r="C732" s="66" t="s">
        <v>6420</v>
      </c>
      <c r="D732" s="74" t="s">
        <v>6421</v>
      </c>
      <c r="E732" s="74"/>
      <c r="F732" s="74"/>
      <c r="G732" s="74"/>
      <c r="H732" s="74"/>
      <c r="I732" s="44" t="s">
        <v>49</v>
      </c>
      <c r="J732" s="51">
        <f t="shared" si="17"/>
        <v>262.5</v>
      </c>
      <c r="K732" s="74"/>
      <c r="L732" s="53"/>
      <c r="M732" s="94"/>
      <c r="N732" s="94"/>
      <c r="O732" s="94"/>
      <c r="P732" s="94"/>
      <c r="Q732" s="94"/>
    </row>
    <row r="733" s="2" customFormat="1" ht="108" spans="1:17">
      <c r="A733" s="43">
        <v>105</v>
      </c>
      <c r="B733" s="193" t="s">
        <v>2033</v>
      </c>
      <c r="C733" s="76" t="s">
        <v>6422</v>
      </c>
      <c r="D733" s="192" t="s">
        <v>6423</v>
      </c>
      <c r="E733" s="76" t="s">
        <v>6424</v>
      </c>
      <c r="F733" s="76" t="s">
        <v>6425</v>
      </c>
      <c r="G733" s="76" t="s">
        <v>6426</v>
      </c>
      <c r="H733" s="76"/>
      <c r="I733" s="43" t="s">
        <v>217</v>
      </c>
      <c r="J733" s="41">
        <v>819</v>
      </c>
      <c r="K733" s="76" t="s">
        <v>6427</v>
      </c>
      <c r="L733" s="43" t="s">
        <v>50</v>
      </c>
      <c r="M733" s="80"/>
      <c r="N733" s="80"/>
      <c r="O733" s="80"/>
      <c r="P733" s="194" t="s">
        <v>6428</v>
      </c>
      <c r="Q733" s="80"/>
    </row>
    <row r="734" s="3" customFormat="1" ht="36" customHeight="1" spans="1:17">
      <c r="A734" s="53"/>
      <c r="B734" s="195"/>
      <c r="C734" s="66" t="s">
        <v>6429</v>
      </c>
      <c r="D734" s="74" t="s">
        <v>6430</v>
      </c>
      <c r="E734" s="74"/>
      <c r="F734" s="74"/>
      <c r="G734" s="74"/>
      <c r="H734" s="74"/>
      <c r="I734" s="44" t="s">
        <v>49</v>
      </c>
      <c r="J734" s="51">
        <f t="shared" ref="J734:J739" si="18">J733*30%</f>
        <v>245.7</v>
      </c>
      <c r="K734" s="74"/>
      <c r="L734" s="53"/>
      <c r="M734" s="94"/>
      <c r="N734" s="94"/>
      <c r="O734" s="94"/>
      <c r="P734" s="94"/>
      <c r="Q734" s="94"/>
    </row>
    <row r="735" s="3" customFormat="1" ht="49" customHeight="1" spans="1:17">
      <c r="A735" s="53"/>
      <c r="B735" s="195"/>
      <c r="C735" s="66" t="s">
        <v>6431</v>
      </c>
      <c r="D735" s="74" t="s">
        <v>6432</v>
      </c>
      <c r="E735" s="74"/>
      <c r="F735" s="74"/>
      <c r="G735" s="74"/>
      <c r="H735" s="74"/>
      <c r="I735" s="53"/>
      <c r="J735" s="51">
        <f>J733*50%</f>
        <v>409.5</v>
      </c>
      <c r="K735" s="74"/>
      <c r="L735" s="53"/>
      <c r="M735" s="94"/>
      <c r="N735" s="94"/>
      <c r="O735" s="94"/>
      <c r="P735" s="94"/>
      <c r="Q735" s="94"/>
    </row>
    <row r="736" s="2" customFormat="1" ht="48" spans="1:17">
      <c r="A736" s="43">
        <v>106</v>
      </c>
      <c r="B736" s="193" t="s">
        <v>2033</v>
      </c>
      <c r="C736" s="192" t="s">
        <v>6433</v>
      </c>
      <c r="D736" s="76" t="s">
        <v>6434</v>
      </c>
      <c r="E736" s="76" t="s">
        <v>6435</v>
      </c>
      <c r="F736" s="76" t="s">
        <v>6436</v>
      </c>
      <c r="G736" s="76" t="s">
        <v>4894</v>
      </c>
      <c r="H736" s="76"/>
      <c r="I736" s="43" t="s">
        <v>217</v>
      </c>
      <c r="J736" s="41">
        <v>1857</v>
      </c>
      <c r="K736" s="76"/>
      <c r="L736" s="43" t="s">
        <v>50</v>
      </c>
      <c r="M736" s="80"/>
      <c r="N736" s="80"/>
      <c r="O736" s="80"/>
      <c r="P736" s="194" t="s">
        <v>6437</v>
      </c>
      <c r="Q736" s="80"/>
    </row>
    <row r="737" s="3" customFormat="1" ht="48" customHeight="1" spans="1:17">
      <c r="A737" s="53"/>
      <c r="B737" s="195"/>
      <c r="C737" s="66" t="s">
        <v>6438</v>
      </c>
      <c r="D737" s="74" t="s">
        <v>6439</v>
      </c>
      <c r="E737" s="74"/>
      <c r="F737" s="74"/>
      <c r="G737" s="74"/>
      <c r="H737" s="74"/>
      <c r="I737" s="44" t="s">
        <v>49</v>
      </c>
      <c r="J737" s="51">
        <f t="shared" si="18"/>
        <v>557.1</v>
      </c>
      <c r="K737" s="74"/>
      <c r="L737" s="53"/>
      <c r="M737" s="94"/>
      <c r="N737" s="94"/>
      <c r="O737" s="94"/>
      <c r="P737" s="94"/>
      <c r="Q737" s="94"/>
    </row>
    <row r="738" s="2" customFormat="1" ht="84" spans="1:17">
      <c r="A738" s="43">
        <v>107</v>
      </c>
      <c r="B738" s="193" t="s">
        <v>2033</v>
      </c>
      <c r="C738" s="192" t="s">
        <v>6440</v>
      </c>
      <c r="D738" s="76" t="s">
        <v>6441</v>
      </c>
      <c r="E738" s="76" t="s">
        <v>6442</v>
      </c>
      <c r="F738" s="76" t="s">
        <v>6443</v>
      </c>
      <c r="G738" s="76" t="s">
        <v>4894</v>
      </c>
      <c r="H738" s="64"/>
      <c r="I738" s="43" t="s">
        <v>217</v>
      </c>
      <c r="J738" s="41">
        <v>2802</v>
      </c>
      <c r="K738" s="76" t="s">
        <v>6444</v>
      </c>
      <c r="L738" s="43" t="s">
        <v>50</v>
      </c>
      <c r="M738" s="80"/>
      <c r="N738" s="80"/>
      <c r="O738" s="80"/>
      <c r="P738" s="194" t="s">
        <v>6445</v>
      </c>
      <c r="Q738" s="80"/>
    </row>
    <row r="739" s="3" customFormat="1" ht="47" customHeight="1" spans="1:17">
      <c r="A739" s="53"/>
      <c r="B739" s="195"/>
      <c r="C739" s="66" t="s">
        <v>6446</v>
      </c>
      <c r="D739" s="74" t="s">
        <v>6447</v>
      </c>
      <c r="E739" s="74"/>
      <c r="F739" s="74"/>
      <c r="G739" s="74"/>
      <c r="H739" s="66"/>
      <c r="I739" s="44" t="s">
        <v>49</v>
      </c>
      <c r="J739" s="51">
        <f t="shared" si="18"/>
        <v>840.6</v>
      </c>
      <c r="K739" s="74"/>
      <c r="L739" s="53"/>
      <c r="M739" s="94"/>
      <c r="N739" s="94"/>
      <c r="O739" s="94"/>
      <c r="P739" s="94"/>
      <c r="Q739" s="94"/>
    </row>
    <row r="740" s="2" customFormat="1" ht="72" spans="1:17">
      <c r="A740" s="43">
        <v>108</v>
      </c>
      <c r="B740" s="193" t="s">
        <v>2033</v>
      </c>
      <c r="C740" s="76" t="s">
        <v>6448</v>
      </c>
      <c r="D740" s="192" t="s">
        <v>6449</v>
      </c>
      <c r="E740" s="76" t="s">
        <v>6450</v>
      </c>
      <c r="F740" s="76" t="s">
        <v>6451</v>
      </c>
      <c r="G740" s="76" t="s">
        <v>6400</v>
      </c>
      <c r="H740" s="76"/>
      <c r="I740" s="43" t="s">
        <v>217</v>
      </c>
      <c r="J740" s="41">
        <v>955</v>
      </c>
      <c r="K740" s="76" t="s">
        <v>6401</v>
      </c>
      <c r="L740" s="43" t="s">
        <v>50</v>
      </c>
      <c r="M740" s="80"/>
      <c r="N740" s="80"/>
      <c r="O740" s="80"/>
      <c r="P740" s="194" t="s">
        <v>6452</v>
      </c>
      <c r="Q740" s="80"/>
    </row>
    <row r="741" s="3" customFormat="1" ht="49" customHeight="1" spans="1:17">
      <c r="A741" s="53"/>
      <c r="B741" s="195"/>
      <c r="C741" s="66" t="s">
        <v>6453</v>
      </c>
      <c r="D741" s="74" t="s">
        <v>6454</v>
      </c>
      <c r="E741" s="74"/>
      <c r="F741" s="74"/>
      <c r="G741" s="74"/>
      <c r="H741" s="74"/>
      <c r="I741" s="44" t="s">
        <v>49</v>
      </c>
      <c r="J741" s="51">
        <f t="shared" ref="J741:J746" si="19">J740*30%</f>
        <v>286.5</v>
      </c>
      <c r="K741" s="74"/>
      <c r="L741" s="53"/>
      <c r="M741" s="94"/>
      <c r="N741" s="94"/>
      <c r="O741" s="94"/>
      <c r="P741" s="94"/>
      <c r="Q741" s="94"/>
    </row>
    <row r="742" s="3" customFormat="1" ht="49" customHeight="1" spans="1:17">
      <c r="A742" s="53"/>
      <c r="B742" s="195"/>
      <c r="C742" s="66" t="s">
        <v>6455</v>
      </c>
      <c r="D742" s="74" t="s">
        <v>6456</v>
      </c>
      <c r="E742" s="74"/>
      <c r="F742" s="74"/>
      <c r="G742" s="74"/>
      <c r="H742" s="74"/>
      <c r="I742" s="53"/>
      <c r="J742" s="51">
        <f>J740*80%</f>
        <v>764</v>
      </c>
      <c r="K742" s="74"/>
      <c r="L742" s="53"/>
      <c r="M742" s="94"/>
      <c r="N742" s="94"/>
      <c r="O742" s="94"/>
      <c r="P742" s="94"/>
      <c r="Q742" s="94"/>
    </row>
    <row r="743" s="2" customFormat="1" ht="48" spans="1:17">
      <c r="A743" s="43">
        <v>109</v>
      </c>
      <c r="B743" s="193" t="s">
        <v>2033</v>
      </c>
      <c r="C743" s="192" t="s">
        <v>6457</v>
      </c>
      <c r="D743" s="192" t="s">
        <v>6458</v>
      </c>
      <c r="E743" s="76" t="s">
        <v>6459</v>
      </c>
      <c r="F743" s="76" t="s">
        <v>6460</v>
      </c>
      <c r="G743" s="76" t="s">
        <v>6240</v>
      </c>
      <c r="H743" s="76"/>
      <c r="I743" s="43" t="s">
        <v>217</v>
      </c>
      <c r="J743" s="41">
        <v>544</v>
      </c>
      <c r="K743" s="76"/>
      <c r="L743" s="43" t="s">
        <v>50</v>
      </c>
      <c r="M743" s="80"/>
      <c r="N743" s="80"/>
      <c r="O743" s="80"/>
      <c r="P743" s="194" t="s">
        <v>6461</v>
      </c>
      <c r="Q743" s="80"/>
    </row>
    <row r="744" s="3" customFormat="1" ht="59" customHeight="1" spans="1:17">
      <c r="A744" s="53"/>
      <c r="B744" s="195"/>
      <c r="C744" s="66" t="s">
        <v>6462</v>
      </c>
      <c r="D744" s="74" t="s">
        <v>6463</v>
      </c>
      <c r="E744" s="74"/>
      <c r="F744" s="74"/>
      <c r="G744" s="74"/>
      <c r="H744" s="74"/>
      <c r="I744" s="44" t="s">
        <v>49</v>
      </c>
      <c r="J744" s="51">
        <f t="shared" si="19"/>
        <v>163.2</v>
      </c>
      <c r="K744" s="74"/>
      <c r="L744" s="53"/>
      <c r="M744" s="94"/>
      <c r="N744" s="94"/>
      <c r="O744" s="94"/>
      <c r="P744" s="94"/>
      <c r="Q744" s="94"/>
    </row>
    <row r="745" s="2" customFormat="1" ht="120" spans="1:17">
      <c r="A745" s="43">
        <v>110</v>
      </c>
      <c r="B745" s="193" t="s">
        <v>2033</v>
      </c>
      <c r="C745" s="76" t="s">
        <v>6464</v>
      </c>
      <c r="D745" s="192" t="s">
        <v>6465</v>
      </c>
      <c r="E745" s="76" t="s">
        <v>6466</v>
      </c>
      <c r="F745" s="76" t="s">
        <v>6467</v>
      </c>
      <c r="G745" s="76" t="s">
        <v>6240</v>
      </c>
      <c r="H745" s="104"/>
      <c r="I745" s="43" t="s">
        <v>217</v>
      </c>
      <c r="J745" s="41">
        <v>643</v>
      </c>
      <c r="K745" s="76"/>
      <c r="L745" s="43" t="s">
        <v>50</v>
      </c>
      <c r="M745" s="80"/>
      <c r="N745" s="80"/>
      <c r="O745" s="80"/>
      <c r="P745" s="194" t="s">
        <v>6468</v>
      </c>
      <c r="Q745" s="80"/>
    </row>
    <row r="746" s="3" customFormat="1" ht="48" customHeight="1" spans="1:17">
      <c r="A746" s="53"/>
      <c r="B746" s="195"/>
      <c r="C746" s="66" t="s">
        <v>6469</v>
      </c>
      <c r="D746" s="74" t="s">
        <v>6470</v>
      </c>
      <c r="E746" s="74"/>
      <c r="F746" s="74"/>
      <c r="G746" s="74"/>
      <c r="H746" s="196"/>
      <c r="I746" s="44" t="s">
        <v>49</v>
      </c>
      <c r="J746" s="51">
        <f t="shared" si="19"/>
        <v>192.9</v>
      </c>
      <c r="K746" s="74"/>
      <c r="L746" s="53"/>
      <c r="M746" s="94"/>
      <c r="N746" s="94"/>
      <c r="O746" s="94"/>
      <c r="P746" s="94"/>
      <c r="Q746" s="94"/>
    </row>
    <row r="747" s="2" customFormat="1" ht="84" spans="1:17">
      <c r="A747" s="43">
        <v>111</v>
      </c>
      <c r="B747" s="193" t="s">
        <v>2033</v>
      </c>
      <c r="C747" s="76" t="s">
        <v>6471</v>
      </c>
      <c r="D747" s="192" t="s">
        <v>6472</v>
      </c>
      <c r="E747" s="76" t="s">
        <v>6473</v>
      </c>
      <c r="F747" s="76" t="s">
        <v>6474</v>
      </c>
      <c r="G747" s="76" t="s">
        <v>6240</v>
      </c>
      <c r="H747" s="76"/>
      <c r="I747" s="43" t="s">
        <v>217</v>
      </c>
      <c r="J747" s="41">
        <v>618</v>
      </c>
      <c r="K747" s="76"/>
      <c r="L747" s="43" t="s">
        <v>24</v>
      </c>
      <c r="M747" s="80"/>
      <c r="N747" s="80"/>
      <c r="O747" s="80"/>
      <c r="P747" s="194" t="s">
        <v>6475</v>
      </c>
      <c r="Q747" s="80"/>
    </row>
    <row r="748" s="3" customFormat="1" ht="39" customHeight="1" spans="1:17">
      <c r="A748" s="53"/>
      <c r="B748" s="195"/>
      <c r="C748" s="66" t="s">
        <v>6476</v>
      </c>
      <c r="D748" s="74" t="s">
        <v>6477</v>
      </c>
      <c r="E748" s="74"/>
      <c r="F748" s="74"/>
      <c r="G748" s="74"/>
      <c r="H748" s="74"/>
      <c r="I748" s="44" t="s">
        <v>49</v>
      </c>
      <c r="J748" s="51">
        <f t="shared" ref="J748:J752" si="20">J747*30%</f>
        <v>185.4</v>
      </c>
      <c r="K748" s="74"/>
      <c r="L748" s="53"/>
      <c r="M748" s="94"/>
      <c r="N748" s="94"/>
      <c r="O748" s="94"/>
      <c r="P748" s="94"/>
      <c r="Q748" s="94"/>
    </row>
    <row r="749" s="2" customFormat="1" ht="48" spans="1:17">
      <c r="A749" s="43">
        <v>112</v>
      </c>
      <c r="B749" s="193" t="s">
        <v>2033</v>
      </c>
      <c r="C749" s="192" t="s">
        <v>6478</v>
      </c>
      <c r="D749" s="192" t="s">
        <v>6479</v>
      </c>
      <c r="E749" s="76" t="s">
        <v>6480</v>
      </c>
      <c r="F749" s="76" t="s">
        <v>6481</v>
      </c>
      <c r="G749" s="76" t="s">
        <v>6240</v>
      </c>
      <c r="H749" s="64"/>
      <c r="I749" s="43" t="s">
        <v>217</v>
      </c>
      <c r="J749" s="41">
        <v>643</v>
      </c>
      <c r="K749" s="76" t="s">
        <v>6482</v>
      </c>
      <c r="L749" s="43" t="s">
        <v>24</v>
      </c>
      <c r="M749" s="80"/>
      <c r="N749" s="80"/>
      <c r="O749" s="80"/>
      <c r="P749" s="194" t="s">
        <v>6483</v>
      </c>
      <c r="Q749" s="80"/>
    </row>
    <row r="750" s="3" customFormat="1" ht="52" customHeight="1" spans="1:17">
      <c r="A750" s="53"/>
      <c r="B750" s="195"/>
      <c r="C750" s="66" t="s">
        <v>6484</v>
      </c>
      <c r="D750" s="74" t="s">
        <v>6485</v>
      </c>
      <c r="E750" s="74"/>
      <c r="F750" s="74"/>
      <c r="G750" s="74"/>
      <c r="H750" s="66"/>
      <c r="I750" s="44" t="s">
        <v>49</v>
      </c>
      <c r="J750" s="51">
        <f t="shared" si="20"/>
        <v>192.9</v>
      </c>
      <c r="K750" s="74"/>
      <c r="L750" s="53"/>
      <c r="M750" s="94"/>
      <c r="N750" s="94"/>
      <c r="O750" s="94"/>
      <c r="P750" s="94"/>
      <c r="Q750" s="94"/>
    </row>
    <row r="751" s="2" customFormat="1" ht="216" spans="1:17">
      <c r="A751" s="43">
        <v>113</v>
      </c>
      <c r="B751" s="193" t="s">
        <v>2033</v>
      </c>
      <c r="C751" s="76" t="s">
        <v>6486</v>
      </c>
      <c r="D751" s="192" t="s">
        <v>6487</v>
      </c>
      <c r="E751" s="76" t="s">
        <v>6488</v>
      </c>
      <c r="F751" s="76" t="s">
        <v>6489</v>
      </c>
      <c r="G751" s="76" t="s">
        <v>6490</v>
      </c>
      <c r="H751" s="76"/>
      <c r="I751" s="43" t="s">
        <v>217</v>
      </c>
      <c r="J751" s="41">
        <v>1158</v>
      </c>
      <c r="K751" s="76" t="s">
        <v>6491</v>
      </c>
      <c r="L751" s="43" t="s">
        <v>50</v>
      </c>
      <c r="M751" s="80"/>
      <c r="N751" s="80"/>
      <c r="O751" s="80"/>
      <c r="P751" s="194" t="s">
        <v>6492</v>
      </c>
      <c r="Q751" s="80"/>
    </row>
    <row r="752" s="2" customFormat="1" ht="47" customHeight="1" spans="1:17">
      <c r="A752" s="43"/>
      <c r="B752" s="193"/>
      <c r="C752" s="133" t="s">
        <v>6493</v>
      </c>
      <c r="D752" s="126" t="s">
        <v>6494</v>
      </c>
      <c r="E752" s="76"/>
      <c r="F752" s="76"/>
      <c r="G752" s="76"/>
      <c r="H752" s="76"/>
      <c r="I752" s="44" t="s">
        <v>49</v>
      </c>
      <c r="J752" s="41">
        <f t="shared" si="20"/>
        <v>347.4</v>
      </c>
      <c r="K752" s="76"/>
      <c r="L752" s="43"/>
      <c r="M752" s="80"/>
      <c r="N752" s="80"/>
      <c r="O752" s="80"/>
      <c r="P752" s="80"/>
      <c r="Q752" s="80"/>
    </row>
    <row r="753" s="3" customFormat="1" ht="47" customHeight="1" spans="1:17">
      <c r="A753" s="53"/>
      <c r="B753" s="195"/>
      <c r="C753" s="66" t="s">
        <v>6495</v>
      </c>
      <c r="D753" s="74" t="s">
        <v>6496</v>
      </c>
      <c r="E753" s="74"/>
      <c r="F753" s="74"/>
      <c r="G753" s="74"/>
      <c r="H753" s="74"/>
      <c r="I753" s="53"/>
      <c r="J753" s="51">
        <f>J751*40%</f>
        <v>463.2</v>
      </c>
      <c r="K753" s="74"/>
      <c r="L753" s="53"/>
      <c r="M753" s="94"/>
      <c r="N753" s="94"/>
      <c r="O753" s="94"/>
      <c r="P753" s="94"/>
      <c r="Q753" s="94"/>
    </row>
    <row r="754" s="2" customFormat="1" ht="48" spans="1:17">
      <c r="A754" s="43">
        <v>114</v>
      </c>
      <c r="B754" s="193" t="s">
        <v>2033</v>
      </c>
      <c r="C754" s="76" t="s">
        <v>6497</v>
      </c>
      <c r="D754" s="192" t="s">
        <v>6498</v>
      </c>
      <c r="E754" s="76" t="s">
        <v>6499</v>
      </c>
      <c r="F754" s="76" t="s">
        <v>6500</v>
      </c>
      <c r="G754" s="76" t="s">
        <v>4894</v>
      </c>
      <c r="H754" s="76" t="s">
        <v>6501</v>
      </c>
      <c r="I754" s="43" t="s">
        <v>217</v>
      </c>
      <c r="J754" s="41">
        <v>316</v>
      </c>
      <c r="K754" s="76"/>
      <c r="L754" s="43" t="s">
        <v>50</v>
      </c>
      <c r="M754" s="80"/>
      <c r="N754" s="80"/>
      <c r="O754" s="80"/>
      <c r="P754" s="194" t="s">
        <v>6502</v>
      </c>
      <c r="Q754" s="80"/>
    </row>
    <row r="755" s="3" customFormat="1" ht="45" customHeight="1" spans="1:17">
      <c r="A755" s="53"/>
      <c r="B755" s="195"/>
      <c r="C755" s="66" t="s">
        <v>6503</v>
      </c>
      <c r="D755" s="74" t="s">
        <v>6504</v>
      </c>
      <c r="E755" s="74"/>
      <c r="F755" s="74"/>
      <c r="G755" s="74"/>
      <c r="H755" s="74"/>
      <c r="I755" s="44" t="s">
        <v>49</v>
      </c>
      <c r="J755" s="51">
        <f>J754*30%</f>
        <v>94.8</v>
      </c>
      <c r="K755" s="74"/>
      <c r="L755" s="53"/>
      <c r="M755" s="94"/>
      <c r="N755" s="94"/>
      <c r="O755" s="94"/>
      <c r="P755" s="94"/>
      <c r="Q755" s="94"/>
    </row>
    <row r="756" s="3" customFormat="1" ht="45" customHeight="1" spans="1:17">
      <c r="A756" s="53"/>
      <c r="B756" s="195"/>
      <c r="C756" s="66" t="s">
        <v>6505</v>
      </c>
      <c r="D756" s="74" t="s">
        <v>6506</v>
      </c>
      <c r="E756" s="74"/>
      <c r="F756" s="74"/>
      <c r="G756" s="74"/>
      <c r="H756" s="74"/>
      <c r="I756" s="53"/>
      <c r="J756" s="51">
        <v>316</v>
      </c>
      <c r="K756" s="74"/>
      <c r="L756" s="53"/>
      <c r="M756" s="94"/>
      <c r="N756" s="94"/>
      <c r="O756" s="94"/>
      <c r="P756" s="94"/>
      <c r="Q756" s="94"/>
    </row>
    <row r="757" s="2" customFormat="1" ht="48" spans="1:17">
      <c r="A757" s="43">
        <v>115</v>
      </c>
      <c r="B757" s="193" t="s">
        <v>2033</v>
      </c>
      <c r="C757" s="76" t="s">
        <v>6507</v>
      </c>
      <c r="D757" s="192" t="s">
        <v>6508</v>
      </c>
      <c r="E757" s="76" t="s">
        <v>6509</v>
      </c>
      <c r="F757" s="76" t="s">
        <v>6510</v>
      </c>
      <c r="G757" s="76" t="s">
        <v>6511</v>
      </c>
      <c r="H757" s="76"/>
      <c r="I757" s="43" t="s">
        <v>217</v>
      </c>
      <c r="J757" s="43" t="s">
        <v>5457</v>
      </c>
      <c r="K757" s="76"/>
      <c r="L757" s="43" t="s">
        <v>24</v>
      </c>
      <c r="M757" s="80"/>
      <c r="N757" s="80"/>
      <c r="O757" s="80"/>
      <c r="P757" s="194" t="s">
        <v>6512</v>
      </c>
      <c r="Q757" s="80"/>
    </row>
    <row r="758" s="3" customFormat="1" ht="50" customHeight="1" spans="1:17">
      <c r="A758" s="53"/>
      <c r="B758" s="195"/>
      <c r="C758" s="66" t="s">
        <v>6513</v>
      </c>
      <c r="D758" s="74" t="s">
        <v>6514</v>
      </c>
      <c r="E758" s="74"/>
      <c r="F758" s="74"/>
      <c r="G758" s="74"/>
      <c r="H758" s="74"/>
      <c r="I758" s="44" t="s">
        <v>49</v>
      </c>
      <c r="J758" s="53"/>
      <c r="K758" s="74"/>
      <c r="L758" s="53"/>
      <c r="M758" s="94"/>
      <c r="N758" s="94"/>
      <c r="O758" s="94"/>
      <c r="P758" s="94"/>
      <c r="Q758" s="94"/>
    </row>
    <row r="759" s="2" customFormat="1" ht="60" spans="1:17">
      <c r="A759" s="43">
        <v>116</v>
      </c>
      <c r="B759" s="193" t="s">
        <v>2033</v>
      </c>
      <c r="C759" s="192" t="s">
        <v>6515</v>
      </c>
      <c r="D759" s="192" t="s">
        <v>6516</v>
      </c>
      <c r="E759" s="76" t="s">
        <v>6517</v>
      </c>
      <c r="F759" s="76" t="s">
        <v>6518</v>
      </c>
      <c r="G759" s="76" t="s">
        <v>6519</v>
      </c>
      <c r="H759" s="76"/>
      <c r="I759" s="43" t="s">
        <v>217</v>
      </c>
      <c r="J759" s="41">
        <v>672.3</v>
      </c>
      <c r="K759" s="76"/>
      <c r="L759" s="43" t="s">
        <v>50</v>
      </c>
      <c r="M759" s="80"/>
      <c r="N759" s="80"/>
      <c r="O759" s="80"/>
      <c r="P759" s="194" t="s">
        <v>6520</v>
      </c>
      <c r="Q759" s="80"/>
    </row>
    <row r="760" s="3" customFormat="1" ht="37" customHeight="1" spans="1:17">
      <c r="A760" s="53"/>
      <c r="B760" s="195"/>
      <c r="C760" s="66" t="s">
        <v>6521</v>
      </c>
      <c r="D760" s="74" t="s">
        <v>6522</v>
      </c>
      <c r="E760" s="74"/>
      <c r="F760" s="74"/>
      <c r="G760" s="74"/>
      <c r="H760" s="74"/>
      <c r="I760" s="44" t="s">
        <v>49</v>
      </c>
      <c r="J760" s="51">
        <f t="shared" ref="J760:J765" si="21">J759*30%</f>
        <v>201.69</v>
      </c>
      <c r="K760" s="74"/>
      <c r="L760" s="53"/>
      <c r="M760" s="94"/>
      <c r="N760" s="94"/>
      <c r="O760" s="94"/>
      <c r="P760" s="94"/>
      <c r="Q760" s="94"/>
    </row>
    <row r="761" s="3" customFormat="1" ht="37" customHeight="1" spans="1:17">
      <c r="A761" s="53"/>
      <c r="B761" s="195"/>
      <c r="C761" s="66" t="s">
        <v>6523</v>
      </c>
      <c r="D761" s="74" t="s">
        <v>6524</v>
      </c>
      <c r="E761" s="74"/>
      <c r="F761" s="74"/>
      <c r="G761" s="74"/>
      <c r="H761" s="74"/>
      <c r="I761" s="53"/>
      <c r="J761" s="51">
        <f>J759*30%</f>
        <v>201.69</v>
      </c>
      <c r="K761" s="74"/>
      <c r="L761" s="53"/>
      <c r="M761" s="94"/>
      <c r="N761" s="94"/>
      <c r="O761" s="94"/>
      <c r="P761" s="94"/>
      <c r="Q761" s="94"/>
    </row>
    <row r="762" s="2" customFormat="1" ht="120" spans="1:17">
      <c r="A762" s="43">
        <v>117</v>
      </c>
      <c r="B762" s="193" t="s">
        <v>2033</v>
      </c>
      <c r="C762" s="76" t="s">
        <v>6525</v>
      </c>
      <c r="D762" s="192" t="s">
        <v>6526</v>
      </c>
      <c r="E762" s="76" t="s">
        <v>6527</v>
      </c>
      <c r="F762" s="76" t="s">
        <v>6528</v>
      </c>
      <c r="G762" s="76" t="s">
        <v>4894</v>
      </c>
      <c r="H762" s="76"/>
      <c r="I762" s="43" t="s">
        <v>6529</v>
      </c>
      <c r="J762" s="41">
        <v>960</v>
      </c>
      <c r="K762" s="76"/>
      <c r="L762" s="43" t="s">
        <v>34</v>
      </c>
      <c r="M762" s="41">
        <v>0.1</v>
      </c>
      <c r="N762" s="41">
        <v>0.15</v>
      </c>
      <c r="O762" s="80"/>
      <c r="P762" s="194" t="s">
        <v>6530</v>
      </c>
      <c r="Q762" s="80"/>
    </row>
    <row r="763" s="3" customFormat="1" ht="44" customHeight="1" spans="1:17">
      <c r="A763" s="53"/>
      <c r="B763" s="195"/>
      <c r="C763" s="66" t="s">
        <v>6531</v>
      </c>
      <c r="D763" s="74" t="s">
        <v>6532</v>
      </c>
      <c r="E763" s="74"/>
      <c r="F763" s="74"/>
      <c r="G763" s="74"/>
      <c r="H763" s="74"/>
      <c r="I763" s="44" t="s">
        <v>49</v>
      </c>
      <c r="J763" s="51">
        <f t="shared" si="21"/>
        <v>288</v>
      </c>
      <c r="K763" s="74"/>
      <c r="L763" s="53"/>
      <c r="M763" s="51"/>
      <c r="N763" s="51"/>
      <c r="O763" s="94"/>
      <c r="P763" s="94"/>
      <c r="Q763" s="94"/>
    </row>
    <row r="764" s="2" customFormat="1" ht="48" spans="1:17">
      <c r="A764" s="43">
        <v>118</v>
      </c>
      <c r="B764" s="193" t="s">
        <v>2033</v>
      </c>
      <c r="C764" s="192" t="s">
        <v>6533</v>
      </c>
      <c r="D764" s="192" t="s">
        <v>6534</v>
      </c>
      <c r="E764" s="76" t="s">
        <v>6535</v>
      </c>
      <c r="F764" s="76" t="s">
        <v>6536</v>
      </c>
      <c r="G764" s="76" t="s">
        <v>4894</v>
      </c>
      <c r="H764" s="76"/>
      <c r="I764" s="43" t="s">
        <v>217</v>
      </c>
      <c r="J764" s="41">
        <v>626</v>
      </c>
      <c r="K764" s="76"/>
      <c r="L764" s="43" t="s">
        <v>24</v>
      </c>
      <c r="M764" s="80"/>
      <c r="N764" s="80"/>
      <c r="O764" s="80"/>
      <c r="P764" s="194" t="s">
        <v>6537</v>
      </c>
      <c r="Q764" s="80"/>
    </row>
    <row r="765" s="3" customFormat="1" ht="44" customHeight="1" spans="1:17">
      <c r="A765" s="53"/>
      <c r="B765" s="195"/>
      <c r="C765" s="66" t="s">
        <v>6538</v>
      </c>
      <c r="D765" s="74" t="s">
        <v>6539</v>
      </c>
      <c r="E765" s="74"/>
      <c r="F765" s="74"/>
      <c r="G765" s="74"/>
      <c r="H765" s="74"/>
      <c r="I765" s="44" t="s">
        <v>49</v>
      </c>
      <c r="J765" s="51">
        <f t="shared" si="21"/>
        <v>187.8</v>
      </c>
      <c r="K765" s="74"/>
      <c r="L765" s="53"/>
      <c r="M765" s="94"/>
      <c r="N765" s="94"/>
      <c r="O765" s="94"/>
      <c r="P765" s="94"/>
      <c r="Q765" s="94"/>
    </row>
    <row r="766" s="2" customFormat="1" ht="36" spans="1:17">
      <c r="A766" s="43">
        <v>119</v>
      </c>
      <c r="B766" s="193" t="s">
        <v>2033</v>
      </c>
      <c r="C766" s="192" t="s">
        <v>6540</v>
      </c>
      <c r="D766" s="192" t="s">
        <v>6541</v>
      </c>
      <c r="E766" s="76" t="s">
        <v>6542</v>
      </c>
      <c r="F766" s="76" t="s">
        <v>6543</v>
      </c>
      <c r="G766" s="76" t="s">
        <v>4894</v>
      </c>
      <c r="H766" s="76"/>
      <c r="I766" s="43" t="s">
        <v>217</v>
      </c>
      <c r="J766" s="41">
        <v>740</v>
      </c>
      <c r="K766" s="76"/>
      <c r="L766" s="43" t="s">
        <v>50</v>
      </c>
      <c r="M766" s="80"/>
      <c r="N766" s="80"/>
      <c r="O766" s="80"/>
      <c r="P766" s="194" t="s">
        <v>6544</v>
      </c>
      <c r="Q766" s="80"/>
    </row>
    <row r="767" s="3" customFormat="1" ht="48" customHeight="1" spans="1:17">
      <c r="A767" s="53"/>
      <c r="B767" s="195"/>
      <c r="C767" s="66" t="s">
        <v>6545</v>
      </c>
      <c r="D767" s="74" t="s">
        <v>6546</v>
      </c>
      <c r="E767" s="74"/>
      <c r="F767" s="74"/>
      <c r="G767" s="74"/>
      <c r="H767" s="74"/>
      <c r="I767" s="44" t="s">
        <v>49</v>
      </c>
      <c r="J767" s="51">
        <f>J766*30%</f>
        <v>222</v>
      </c>
      <c r="K767" s="74"/>
      <c r="L767" s="53"/>
      <c r="M767" s="94"/>
      <c r="N767" s="94"/>
      <c r="O767" s="94"/>
      <c r="P767" s="94"/>
      <c r="Q767" s="94"/>
    </row>
    <row r="768" s="2" customFormat="1" ht="36" spans="1:17">
      <c r="A768" s="43">
        <v>120</v>
      </c>
      <c r="B768" s="193" t="s">
        <v>2033</v>
      </c>
      <c r="C768" s="192" t="s">
        <v>6547</v>
      </c>
      <c r="D768" s="192" t="s">
        <v>6548</v>
      </c>
      <c r="E768" s="76" t="s">
        <v>6549</v>
      </c>
      <c r="F768" s="76" t="s">
        <v>6550</v>
      </c>
      <c r="G768" s="76" t="s">
        <v>4894</v>
      </c>
      <c r="H768" s="76"/>
      <c r="I768" s="43" t="s">
        <v>217</v>
      </c>
      <c r="J768" s="41">
        <v>108</v>
      </c>
      <c r="K768" s="76"/>
      <c r="L768" s="43" t="s">
        <v>50</v>
      </c>
      <c r="M768" s="80"/>
      <c r="N768" s="80"/>
      <c r="O768" s="80"/>
      <c r="P768" s="194" t="s">
        <v>6551</v>
      </c>
      <c r="Q768" s="80"/>
    </row>
    <row r="769" s="3" customFormat="1" ht="46" customHeight="1" spans="1:17">
      <c r="A769" s="53"/>
      <c r="B769" s="195"/>
      <c r="C769" s="66" t="s">
        <v>6552</v>
      </c>
      <c r="D769" s="74" t="s">
        <v>6553</v>
      </c>
      <c r="E769" s="74"/>
      <c r="F769" s="74"/>
      <c r="G769" s="74"/>
      <c r="H769" s="74"/>
      <c r="I769" s="44" t="s">
        <v>49</v>
      </c>
      <c r="J769" s="51">
        <f>J768*30%</f>
        <v>32.4</v>
      </c>
      <c r="K769" s="74"/>
      <c r="L769" s="53"/>
      <c r="M769" s="94"/>
      <c r="N769" s="94"/>
      <c r="O769" s="94"/>
      <c r="P769" s="94"/>
      <c r="Q769" s="94"/>
    </row>
    <row r="770" s="2" customFormat="1" ht="48" spans="1:17">
      <c r="A770" s="43">
        <v>121</v>
      </c>
      <c r="B770" s="193" t="s">
        <v>2033</v>
      </c>
      <c r="C770" s="408" t="s">
        <v>6554</v>
      </c>
      <c r="D770" s="192" t="s">
        <v>6555</v>
      </c>
      <c r="E770" s="76" t="s">
        <v>6556</v>
      </c>
      <c r="F770" s="76" t="s">
        <v>6254</v>
      </c>
      <c r="G770" s="104"/>
      <c r="H770" s="104"/>
      <c r="I770" s="43" t="s">
        <v>5913</v>
      </c>
      <c r="J770" s="43" t="s">
        <v>5457</v>
      </c>
      <c r="K770" s="76" t="s">
        <v>6557</v>
      </c>
      <c r="L770" s="43" t="s">
        <v>24</v>
      </c>
      <c r="M770" s="80"/>
      <c r="N770" s="80"/>
      <c r="O770" s="80"/>
      <c r="P770" s="194" t="s">
        <v>6558</v>
      </c>
      <c r="Q770" s="80"/>
    </row>
    <row r="771" s="2" customFormat="1" ht="48" spans="1:17">
      <c r="A771" s="43">
        <v>122</v>
      </c>
      <c r="B771" s="193" t="s">
        <v>2033</v>
      </c>
      <c r="C771" s="398" t="s">
        <v>6559</v>
      </c>
      <c r="D771" s="192" t="s">
        <v>6560</v>
      </c>
      <c r="E771" s="76" t="s">
        <v>6561</v>
      </c>
      <c r="F771" s="76" t="s">
        <v>6254</v>
      </c>
      <c r="G771" s="104"/>
      <c r="H771" s="76"/>
      <c r="I771" s="43" t="s">
        <v>5913</v>
      </c>
      <c r="J771" s="43" t="s">
        <v>5457</v>
      </c>
      <c r="K771" s="76" t="s">
        <v>6557</v>
      </c>
      <c r="L771" s="43" t="s">
        <v>24</v>
      </c>
      <c r="M771" s="80"/>
      <c r="N771" s="80"/>
      <c r="O771" s="80"/>
      <c r="P771" s="194" t="s">
        <v>6562</v>
      </c>
      <c r="Q771" s="80"/>
    </row>
    <row r="772" s="2" customFormat="1" ht="48" spans="1:17">
      <c r="A772" s="43">
        <v>123</v>
      </c>
      <c r="B772" s="193" t="s">
        <v>2033</v>
      </c>
      <c r="C772" s="192" t="s">
        <v>6563</v>
      </c>
      <c r="D772" s="192" t="s">
        <v>6564</v>
      </c>
      <c r="E772" s="76" t="s">
        <v>6565</v>
      </c>
      <c r="F772" s="76" t="s">
        <v>6566</v>
      </c>
      <c r="G772" s="76"/>
      <c r="H772" s="76"/>
      <c r="I772" s="43" t="s">
        <v>217</v>
      </c>
      <c r="J772" s="43" t="s">
        <v>5457</v>
      </c>
      <c r="K772" s="76" t="s">
        <v>6557</v>
      </c>
      <c r="L772" s="43" t="s">
        <v>24</v>
      </c>
      <c r="M772" s="80"/>
      <c r="N772" s="80"/>
      <c r="O772" s="80"/>
      <c r="P772" s="194" t="s">
        <v>6567</v>
      </c>
      <c r="Q772" s="80"/>
    </row>
    <row r="773" s="2" customFormat="1" ht="36" spans="1:17">
      <c r="A773" s="43">
        <v>124</v>
      </c>
      <c r="B773" s="193" t="s">
        <v>2033</v>
      </c>
      <c r="C773" s="192" t="s">
        <v>6568</v>
      </c>
      <c r="D773" s="192" t="s">
        <v>6569</v>
      </c>
      <c r="E773" s="76" t="s">
        <v>6570</v>
      </c>
      <c r="F773" s="76" t="s">
        <v>6571</v>
      </c>
      <c r="G773" s="76"/>
      <c r="H773" s="76"/>
      <c r="I773" s="43" t="s">
        <v>217</v>
      </c>
      <c r="J773" s="43" t="s">
        <v>5457</v>
      </c>
      <c r="K773" s="76" t="s">
        <v>6557</v>
      </c>
      <c r="L773" s="43" t="s">
        <v>24</v>
      </c>
      <c r="M773" s="80"/>
      <c r="N773" s="80"/>
      <c r="O773" s="80"/>
      <c r="P773" s="194" t="s">
        <v>6572</v>
      </c>
      <c r="Q773" s="80"/>
    </row>
    <row r="774" s="2" customFormat="1" ht="96" spans="1:17">
      <c r="A774" s="43">
        <v>125</v>
      </c>
      <c r="B774" s="193" t="s">
        <v>2033</v>
      </c>
      <c r="C774" s="76" t="s">
        <v>6573</v>
      </c>
      <c r="D774" s="192" t="s">
        <v>6574</v>
      </c>
      <c r="E774" s="76" t="s">
        <v>6575</v>
      </c>
      <c r="F774" s="76" t="s">
        <v>6571</v>
      </c>
      <c r="G774" s="76"/>
      <c r="H774" s="76"/>
      <c r="I774" s="43" t="s">
        <v>217</v>
      </c>
      <c r="J774" s="43" t="s">
        <v>5457</v>
      </c>
      <c r="K774" s="76" t="s">
        <v>6557</v>
      </c>
      <c r="L774" s="43" t="s">
        <v>24</v>
      </c>
      <c r="M774" s="80"/>
      <c r="N774" s="80"/>
      <c r="O774" s="80"/>
      <c r="P774" s="194" t="s">
        <v>6576</v>
      </c>
      <c r="Q774" s="80"/>
    </row>
    <row r="775" s="2" customFormat="1" ht="148" customHeight="1" spans="1:17">
      <c r="A775" s="80"/>
      <c r="B775" s="80"/>
      <c r="C775" s="64"/>
      <c r="D775" s="192" t="s">
        <v>6577</v>
      </c>
      <c r="E775" s="98" t="s">
        <v>6578</v>
      </c>
      <c r="F775" s="98"/>
      <c r="G775" s="98"/>
      <c r="H775" s="98"/>
      <c r="I775" s="98"/>
      <c r="J775" s="98"/>
      <c r="K775" s="98"/>
      <c r="L775" s="98"/>
      <c r="M775" s="98"/>
      <c r="N775" s="98"/>
      <c r="O775" s="98"/>
      <c r="P775" s="80"/>
      <c r="Q775" s="80"/>
    </row>
    <row r="776" s="2" customFormat="1" ht="30" customHeight="1" spans="1:17">
      <c r="A776" s="80"/>
      <c r="B776" s="80"/>
      <c r="C776" s="64" t="s">
        <v>6579</v>
      </c>
      <c r="D776" s="192" t="s">
        <v>6580</v>
      </c>
      <c r="E776" s="80" t="s">
        <v>41</v>
      </c>
      <c r="F776" s="80"/>
      <c r="G776" s="80"/>
      <c r="H776" s="80"/>
      <c r="I776" s="80"/>
      <c r="J776" s="43"/>
      <c r="K776" s="80"/>
      <c r="L776" s="41"/>
      <c r="M776" s="80"/>
      <c r="N776" s="80"/>
      <c r="O776" s="80"/>
      <c r="P776" s="80"/>
      <c r="Q776" s="80"/>
    </row>
    <row r="777" s="2" customFormat="1" ht="36.75" spans="1:17">
      <c r="A777" s="111">
        <v>126</v>
      </c>
      <c r="B777" s="111" t="s">
        <v>51</v>
      </c>
      <c r="C777" s="192" t="s">
        <v>6581</v>
      </c>
      <c r="D777" s="177" t="s">
        <v>6582</v>
      </c>
      <c r="E777" s="89" t="s">
        <v>6583</v>
      </c>
      <c r="F777" s="89" t="s">
        <v>6584</v>
      </c>
      <c r="G777" s="203"/>
      <c r="H777" s="204"/>
      <c r="I777" s="34" t="s">
        <v>6585</v>
      </c>
      <c r="J777" s="43">
        <v>40</v>
      </c>
      <c r="K777" s="89" t="s">
        <v>6586</v>
      </c>
      <c r="L777" s="34" t="s">
        <v>24</v>
      </c>
      <c r="M777" s="80"/>
      <c r="N777" s="80"/>
      <c r="O777" s="80"/>
      <c r="P777" s="80"/>
      <c r="Q777" s="80"/>
    </row>
    <row r="778" s="2" customFormat="1" ht="36.75" spans="1:17">
      <c r="A778" s="111">
        <v>127</v>
      </c>
      <c r="B778" s="111" t="s">
        <v>51</v>
      </c>
      <c r="C778" s="112" t="s">
        <v>6587</v>
      </c>
      <c r="D778" s="36" t="s">
        <v>6588</v>
      </c>
      <c r="E778" s="89" t="s">
        <v>6589</v>
      </c>
      <c r="F778" s="89" t="s">
        <v>6584</v>
      </c>
      <c r="G778" s="203"/>
      <c r="H778" s="204"/>
      <c r="I778" s="34" t="s">
        <v>6590</v>
      </c>
      <c r="J778" s="43">
        <v>150</v>
      </c>
      <c r="K778" s="89" t="s">
        <v>6586</v>
      </c>
      <c r="L778" s="34" t="s">
        <v>24</v>
      </c>
      <c r="M778" s="80"/>
      <c r="N778" s="80"/>
      <c r="O778" s="80"/>
      <c r="P778" s="80"/>
      <c r="Q778" s="80"/>
    </row>
    <row r="779" s="2" customFormat="1" ht="36.75" spans="1:17">
      <c r="A779" s="111">
        <v>128</v>
      </c>
      <c r="B779" s="111" t="s">
        <v>51</v>
      </c>
      <c r="C779" s="112" t="s">
        <v>6591</v>
      </c>
      <c r="D779" s="36" t="s">
        <v>6592</v>
      </c>
      <c r="E779" s="89" t="s">
        <v>6593</v>
      </c>
      <c r="F779" s="89" t="s">
        <v>6584</v>
      </c>
      <c r="G779" s="203"/>
      <c r="H779" s="204"/>
      <c r="I779" s="34" t="s">
        <v>6590</v>
      </c>
      <c r="J779" s="43">
        <v>100</v>
      </c>
      <c r="K779" s="89" t="s">
        <v>6586</v>
      </c>
      <c r="L779" s="34" t="s">
        <v>24</v>
      </c>
      <c r="M779" s="80"/>
      <c r="N779" s="80"/>
      <c r="O779" s="80"/>
      <c r="P779" s="80"/>
      <c r="Q779" s="80"/>
    </row>
    <row r="780" s="2" customFormat="1" ht="36.75" spans="1:17">
      <c r="A780" s="111">
        <v>129</v>
      </c>
      <c r="B780" s="111" t="s">
        <v>51</v>
      </c>
      <c r="C780" s="112" t="s">
        <v>6594</v>
      </c>
      <c r="D780" s="36" t="s">
        <v>6595</v>
      </c>
      <c r="E780" s="89" t="s">
        <v>6596</v>
      </c>
      <c r="F780" s="89" t="s">
        <v>6584</v>
      </c>
      <c r="G780" s="203"/>
      <c r="H780" s="204"/>
      <c r="I780" s="34" t="s">
        <v>6590</v>
      </c>
      <c r="J780" s="43">
        <v>600</v>
      </c>
      <c r="K780" s="89" t="s">
        <v>6586</v>
      </c>
      <c r="L780" s="34" t="s">
        <v>24</v>
      </c>
      <c r="M780" s="80"/>
      <c r="N780" s="80"/>
      <c r="O780" s="80"/>
      <c r="P780" s="80"/>
      <c r="Q780" s="80"/>
    </row>
    <row r="781" s="2" customFormat="1" ht="36.75" spans="1:17">
      <c r="A781" s="111">
        <v>130</v>
      </c>
      <c r="B781" s="111" t="s">
        <v>51</v>
      </c>
      <c r="C781" s="112" t="s">
        <v>6597</v>
      </c>
      <c r="D781" s="36" t="s">
        <v>6598</v>
      </c>
      <c r="E781" s="89" t="s">
        <v>6599</v>
      </c>
      <c r="F781" s="89" t="s">
        <v>6584</v>
      </c>
      <c r="G781" s="203"/>
      <c r="H781" s="204"/>
      <c r="I781" s="34" t="s">
        <v>6590</v>
      </c>
      <c r="J781" s="43">
        <v>100</v>
      </c>
      <c r="K781" s="89" t="s">
        <v>6586</v>
      </c>
      <c r="L781" s="34" t="s">
        <v>24</v>
      </c>
      <c r="M781" s="80"/>
      <c r="N781" s="80"/>
      <c r="O781" s="80"/>
      <c r="P781" s="80"/>
      <c r="Q781" s="80"/>
    </row>
    <row r="782" s="2" customFormat="1" ht="36" spans="1:17">
      <c r="A782" s="111">
        <v>131</v>
      </c>
      <c r="B782" s="111" t="s">
        <v>51</v>
      </c>
      <c r="C782" s="112" t="s">
        <v>6600</v>
      </c>
      <c r="D782" s="36" t="s">
        <v>6601</v>
      </c>
      <c r="E782" s="89" t="s">
        <v>6602</v>
      </c>
      <c r="F782" s="89" t="s">
        <v>6603</v>
      </c>
      <c r="G782" s="203"/>
      <c r="H782" s="204"/>
      <c r="I782" s="34" t="s">
        <v>6590</v>
      </c>
      <c r="J782" s="43">
        <v>350</v>
      </c>
      <c r="K782" s="89"/>
      <c r="L782" s="34" t="s">
        <v>24</v>
      </c>
      <c r="M782" s="80"/>
      <c r="N782" s="80"/>
      <c r="O782" s="80"/>
      <c r="P782" s="80"/>
      <c r="Q782" s="80"/>
    </row>
    <row r="783" s="2" customFormat="1" ht="36" spans="1:17">
      <c r="A783" s="111">
        <v>132</v>
      </c>
      <c r="B783" s="111" t="s">
        <v>51</v>
      </c>
      <c r="C783" s="112" t="s">
        <v>6604</v>
      </c>
      <c r="D783" s="36" t="s">
        <v>6605</v>
      </c>
      <c r="E783" s="89" t="s">
        <v>6606</v>
      </c>
      <c r="F783" s="89" t="s">
        <v>6607</v>
      </c>
      <c r="G783" s="203"/>
      <c r="H783" s="204"/>
      <c r="I783" s="34" t="s">
        <v>6590</v>
      </c>
      <c r="J783" s="43">
        <v>70</v>
      </c>
      <c r="K783" s="204"/>
      <c r="L783" s="34" t="s">
        <v>24</v>
      </c>
      <c r="M783" s="80"/>
      <c r="N783" s="80"/>
      <c r="O783" s="80"/>
      <c r="P783" s="80"/>
      <c r="Q783" s="80"/>
    </row>
    <row r="784" s="2" customFormat="1" ht="36" spans="1:17">
      <c r="A784" s="111">
        <v>133</v>
      </c>
      <c r="B784" s="111" t="s">
        <v>51</v>
      </c>
      <c r="C784" s="112" t="s">
        <v>6608</v>
      </c>
      <c r="D784" s="36" t="s">
        <v>6609</v>
      </c>
      <c r="E784" s="89" t="s">
        <v>6610</v>
      </c>
      <c r="F784" s="89" t="s">
        <v>6611</v>
      </c>
      <c r="G784" s="204"/>
      <c r="H784" s="203"/>
      <c r="I784" s="34" t="s">
        <v>49</v>
      </c>
      <c r="J784" s="43">
        <v>100</v>
      </c>
      <c r="K784" s="89" t="s">
        <v>6612</v>
      </c>
      <c r="L784" s="34" t="s">
        <v>24</v>
      </c>
      <c r="M784" s="80"/>
      <c r="N784" s="80"/>
      <c r="O784" s="80"/>
      <c r="P784" s="80"/>
      <c r="Q784" s="80"/>
    </row>
    <row r="785" s="2" customFormat="1" ht="124" customHeight="1" spans="1:17">
      <c r="A785" s="111">
        <v>134</v>
      </c>
      <c r="B785" s="111" t="s">
        <v>51</v>
      </c>
      <c r="C785" s="112" t="s">
        <v>6613</v>
      </c>
      <c r="D785" s="36" t="s">
        <v>6614</v>
      </c>
      <c r="E785" s="89" t="s">
        <v>6615</v>
      </c>
      <c r="F785" s="89" t="s">
        <v>6616</v>
      </c>
      <c r="G785" s="204" t="s">
        <v>6617</v>
      </c>
      <c r="H785" s="204"/>
      <c r="I785" s="34" t="s">
        <v>49</v>
      </c>
      <c r="J785" s="43">
        <v>200</v>
      </c>
      <c r="K785" s="204" t="s">
        <v>6618</v>
      </c>
      <c r="L785" s="34" t="s">
        <v>24</v>
      </c>
      <c r="M785" s="80"/>
      <c r="N785" s="80"/>
      <c r="O785" s="80"/>
      <c r="P785" s="80"/>
      <c r="Q785" s="80"/>
    </row>
    <row r="786" s="2" customFormat="1" ht="44" customHeight="1" spans="1:17">
      <c r="A786" s="111"/>
      <c r="B786" s="111"/>
      <c r="C786" s="35" t="s">
        <v>6619</v>
      </c>
      <c r="D786" s="36" t="s">
        <v>6620</v>
      </c>
      <c r="E786" s="36"/>
      <c r="F786" s="80"/>
      <c r="G786" s="80"/>
      <c r="H786" s="204"/>
      <c r="I786" s="114" t="s">
        <v>49</v>
      </c>
      <c r="J786" s="205">
        <v>1500</v>
      </c>
      <c r="K786" s="204"/>
      <c r="L786" s="34"/>
      <c r="M786" s="80"/>
      <c r="N786" s="80"/>
      <c r="O786" s="80"/>
      <c r="P786" s="80"/>
      <c r="Q786" s="80"/>
    </row>
    <row r="787" s="2" customFormat="1" ht="37" customHeight="1" spans="1:17">
      <c r="A787" s="111"/>
      <c r="B787" s="111"/>
      <c r="C787" s="35" t="s">
        <v>6621</v>
      </c>
      <c r="D787" s="36" t="s">
        <v>6622</v>
      </c>
      <c r="E787" s="36"/>
      <c r="F787" s="80"/>
      <c r="G787" s="80"/>
      <c r="H787" s="204"/>
      <c r="I787" s="114" t="s">
        <v>49</v>
      </c>
      <c r="J787" s="205">
        <v>500</v>
      </c>
      <c r="K787" s="204"/>
      <c r="L787" s="34"/>
      <c r="M787" s="80"/>
      <c r="N787" s="80"/>
      <c r="O787" s="80"/>
      <c r="P787" s="80"/>
      <c r="Q787" s="80"/>
    </row>
    <row r="788" s="2" customFormat="1" ht="36" spans="1:17">
      <c r="A788" s="111">
        <v>135</v>
      </c>
      <c r="B788" s="111" t="s">
        <v>51</v>
      </c>
      <c r="C788" s="112" t="s">
        <v>6623</v>
      </c>
      <c r="D788" s="36" t="s">
        <v>6624</v>
      </c>
      <c r="E788" s="89" t="s">
        <v>6625</v>
      </c>
      <c r="F788" s="89" t="s">
        <v>6616</v>
      </c>
      <c r="G788" s="204"/>
      <c r="H788" s="204"/>
      <c r="I788" s="34" t="s">
        <v>6626</v>
      </c>
      <c r="J788" s="43">
        <v>800</v>
      </c>
      <c r="K788" s="204"/>
      <c r="L788" s="34" t="s">
        <v>24</v>
      </c>
      <c r="M788" s="80"/>
      <c r="N788" s="80"/>
      <c r="O788" s="80"/>
      <c r="P788" s="80"/>
      <c r="Q788" s="80"/>
    </row>
    <row r="789" s="2" customFormat="1" ht="36" spans="1:17">
      <c r="A789" s="111">
        <v>136</v>
      </c>
      <c r="B789" s="111" t="s">
        <v>51</v>
      </c>
      <c r="C789" s="112" t="s">
        <v>6627</v>
      </c>
      <c r="D789" s="36" t="s">
        <v>6628</v>
      </c>
      <c r="E789" s="89" t="s">
        <v>6629</v>
      </c>
      <c r="F789" s="89" t="s">
        <v>6616</v>
      </c>
      <c r="G789" s="204"/>
      <c r="H789" s="204"/>
      <c r="I789" s="34" t="s">
        <v>6626</v>
      </c>
      <c r="J789" s="43">
        <v>800</v>
      </c>
      <c r="K789" s="204"/>
      <c r="L789" s="34" t="s">
        <v>24</v>
      </c>
      <c r="M789" s="80"/>
      <c r="N789" s="80"/>
      <c r="O789" s="80"/>
      <c r="P789" s="80"/>
      <c r="Q789" s="80"/>
    </row>
    <row r="790" s="2" customFormat="1" ht="36.75" spans="1:17">
      <c r="A790" s="111">
        <v>137</v>
      </c>
      <c r="B790" s="111" t="s">
        <v>51</v>
      </c>
      <c r="C790" s="112" t="s">
        <v>6630</v>
      </c>
      <c r="D790" s="36" t="s">
        <v>6631</v>
      </c>
      <c r="E790" s="89" t="s">
        <v>6632</v>
      </c>
      <c r="F790" s="89" t="s">
        <v>6633</v>
      </c>
      <c r="G790" s="204"/>
      <c r="H790" s="204"/>
      <c r="I790" s="34" t="s">
        <v>49</v>
      </c>
      <c r="J790" s="43">
        <v>100</v>
      </c>
      <c r="K790" s="89" t="s">
        <v>6634</v>
      </c>
      <c r="L790" s="34" t="s">
        <v>24</v>
      </c>
      <c r="M790" s="80"/>
      <c r="N790" s="80"/>
      <c r="O790" s="80"/>
      <c r="P790" s="80"/>
      <c r="Q790" s="80"/>
    </row>
    <row r="791" s="2" customFormat="1" ht="33" customHeight="1" spans="1:17">
      <c r="A791" s="41"/>
      <c r="B791" s="41"/>
      <c r="C791" s="64" t="s">
        <v>6635</v>
      </c>
      <c r="D791" s="76" t="s">
        <v>6636</v>
      </c>
      <c r="E791" s="43"/>
      <c r="F791" s="43"/>
      <c r="G791" s="41"/>
      <c r="H791" s="43"/>
      <c r="I791" s="41"/>
      <c r="J791" s="43"/>
      <c r="K791" s="41"/>
      <c r="L791" s="41"/>
      <c r="M791" s="80"/>
      <c r="N791" s="80"/>
      <c r="O791" s="80"/>
      <c r="P791" s="80"/>
      <c r="Q791" s="80"/>
    </row>
    <row r="792" s="2" customFormat="1" ht="37.5" spans="1:17">
      <c r="A792" s="111">
        <v>138</v>
      </c>
      <c r="B792" s="111" t="s">
        <v>2033</v>
      </c>
      <c r="C792" s="112" t="s">
        <v>6637</v>
      </c>
      <c r="D792" s="36" t="s">
        <v>6638</v>
      </c>
      <c r="E792" s="89" t="s">
        <v>6639</v>
      </c>
      <c r="F792" s="89" t="s">
        <v>6640</v>
      </c>
      <c r="G792" s="204"/>
      <c r="H792" s="204"/>
      <c r="I792" s="34" t="s">
        <v>6641</v>
      </c>
      <c r="J792" s="43">
        <v>1500</v>
      </c>
      <c r="K792" s="89" t="s">
        <v>6642</v>
      </c>
      <c r="L792" s="34" t="s">
        <v>24</v>
      </c>
      <c r="M792" s="80"/>
      <c r="N792" s="80"/>
      <c r="O792" s="80"/>
      <c r="P792" s="80"/>
      <c r="Q792" s="80"/>
    </row>
    <row r="793" s="2" customFormat="1" ht="12.75" spans="1:17">
      <c r="A793" s="111"/>
      <c r="B793" s="111"/>
      <c r="C793" s="112" t="s">
        <v>6643</v>
      </c>
      <c r="D793" s="36" t="s">
        <v>6644</v>
      </c>
      <c r="E793" s="89"/>
      <c r="F793" s="89"/>
      <c r="G793" s="204"/>
      <c r="H793" s="204"/>
      <c r="I793" s="34" t="s">
        <v>6641</v>
      </c>
      <c r="J793" s="43">
        <v>500</v>
      </c>
      <c r="K793" s="89"/>
      <c r="L793" s="34"/>
      <c r="M793" s="80"/>
      <c r="N793" s="80"/>
      <c r="O793" s="80"/>
      <c r="P793" s="80"/>
      <c r="Q793" s="80"/>
    </row>
    <row r="794" s="2" customFormat="1" ht="36" spans="1:17">
      <c r="A794" s="111">
        <v>139</v>
      </c>
      <c r="B794" s="111" t="s">
        <v>2033</v>
      </c>
      <c r="C794" s="112" t="s">
        <v>6645</v>
      </c>
      <c r="D794" s="36" t="s">
        <v>6646</v>
      </c>
      <c r="E794" s="89" t="s">
        <v>6647</v>
      </c>
      <c r="F794" s="89" t="s">
        <v>6648</v>
      </c>
      <c r="G794" s="204"/>
      <c r="H794" s="204"/>
      <c r="I794" s="114" t="s">
        <v>6641</v>
      </c>
      <c r="J794" s="205">
        <v>1500</v>
      </c>
      <c r="K794" s="89" t="s">
        <v>6649</v>
      </c>
      <c r="L794" s="34" t="s">
        <v>24</v>
      </c>
      <c r="M794" s="80"/>
      <c r="N794" s="80"/>
      <c r="O794" s="80"/>
      <c r="P794" s="80"/>
      <c r="Q794" s="80"/>
    </row>
    <row r="795" s="2" customFormat="1" ht="12.75" spans="1:17">
      <c r="A795" s="111"/>
      <c r="B795" s="111"/>
      <c r="C795" s="112" t="s">
        <v>6650</v>
      </c>
      <c r="D795" s="36" t="s">
        <v>6651</v>
      </c>
      <c r="E795" s="89"/>
      <c r="F795" s="89"/>
      <c r="G795" s="204"/>
      <c r="H795" s="204"/>
      <c r="I795" s="114" t="s">
        <v>6641</v>
      </c>
      <c r="J795" s="205">
        <v>3000</v>
      </c>
      <c r="K795" s="91" t="s">
        <v>6652</v>
      </c>
      <c r="L795" s="34"/>
      <c r="M795" s="80"/>
      <c r="N795" s="80"/>
      <c r="O795" s="80"/>
      <c r="P795" s="80"/>
      <c r="Q795" s="80"/>
    </row>
    <row r="796" s="2" customFormat="1" ht="12.75" spans="1:17">
      <c r="A796" s="111"/>
      <c r="B796" s="111"/>
      <c r="C796" s="112" t="s">
        <v>6653</v>
      </c>
      <c r="D796" s="36" t="s">
        <v>6654</v>
      </c>
      <c r="E796" s="89"/>
      <c r="F796" s="89"/>
      <c r="G796" s="204"/>
      <c r="H796" s="204"/>
      <c r="I796" s="114" t="s">
        <v>6641</v>
      </c>
      <c r="J796" s="205">
        <v>5000</v>
      </c>
      <c r="K796" s="91" t="s">
        <v>6655</v>
      </c>
      <c r="L796" s="34"/>
      <c r="M796" s="80"/>
      <c r="N796" s="80"/>
      <c r="O796" s="80"/>
      <c r="P796" s="80"/>
      <c r="Q796" s="80"/>
    </row>
    <row r="797" s="2" customFormat="1" ht="36" spans="1:17">
      <c r="A797" s="111">
        <v>140</v>
      </c>
      <c r="B797" s="111" t="s">
        <v>2033</v>
      </c>
      <c r="C797" s="112" t="s">
        <v>6656</v>
      </c>
      <c r="D797" s="36" t="s">
        <v>6657</v>
      </c>
      <c r="E797" s="89" t="s">
        <v>6658</v>
      </c>
      <c r="F797" s="89" t="s">
        <v>6659</v>
      </c>
      <c r="G797" s="204"/>
      <c r="H797" s="204"/>
      <c r="I797" s="34" t="s">
        <v>49</v>
      </c>
      <c r="J797" s="205">
        <v>500</v>
      </c>
      <c r="K797" s="204" t="s">
        <v>6660</v>
      </c>
      <c r="L797" s="34" t="s">
        <v>24</v>
      </c>
      <c r="M797" s="80"/>
      <c r="N797" s="80"/>
      <c r="O797" s="80"/>
      <c r="P797" s="80"/>
      <c r="Q797" s="80"/>
    </row>
    <row r="798" s="2" customFormat="1" ht="48" spans="1:17">
      <c r="A798" s="111">
        <v>141</v>
      </c>
      <c r="B798" s="111" t="s">
        <v>2033</v>
      </c>
      <c r="C798" s="112" t="s">
        <v>6661</v>
      </c>
      <c r="D798" s="36" t="s">
        <v>6662</v>
      </c>
      <c r="E798" s="89" t="s">
        <v>6663</v>
      </c>
      <c r="F798" s="89" t="s">
        <v>6664</v>
      </c>
      <c r="G798" s="203"/>
      <c r="H798" s="204"/>
      <c r="I798" s="34" t="s">
        <v>6590</v>
      </c>
      <c r="J798" s="205">
        <v>1000</v>
      </c>
      <c r="K798" s="204"/>
      <c r="L798" s="34" t="s">
        <v>24</v>
      </c>
      <c r="M798" s="80"/>
      <c r="N798" s="80"/>
      <c r="O798" s="80"/>
      <c r="P798" s="80"/>
      <c r="Q798" s="80"/>
    </row>
    <row r="799" s="2" customFormat="1" ht="77" customHeight="1" spans="1:17">
      <c r="A799" s="111">
        <v>142</v>
      </c>
      <c r="B799" s="111" t="s">
        <v>2033</v>
      </c>
      <c r="C799" s="112" t="s">
        <v>6665</v>
      </c>
      <c r="D799" s="36" t="s">
        <v>6666</v>
      </c>
      <c r="E799" s="89" t="s">
        <v>6667</v>
      </c>
      <c r="F799" s="89" t="s">
        <v>6668</v>
      </c>
      <c r="G799" s="204" t="s">
        <v>6669</v>
      </c>
      <c r="H799" s="204"/>
      <c r="I799" s="34" t="s">
        <v>4395</v>
      </c>
      <c r="J799" s="43">
        <v>5000</v>
      </c>
      <c r="K799" s="89" t="s">
        <v>6670</v>
      </c>
      <c r="L799" s="34" t="s">
        <v>24</v>
      </c>
      <c r="M799" s="80"/>
      <c r="N799" s="80"/>
      <c r="O799" s="80"/>
      <c r="P799" s="80"/>
      <c r="Q799" s="80"/>
    </row>
    <row r="800" s="2" customFormat="1" ht="50" customHeight="1" spans="1:17">
      <c r="A800" s="111"/>
      <c r="B800" s="111"/>
      <c r="C800" s="112" t="s">
        <v>6671</v>
      </c>
      <c r="D800" s="36" t="s">
        <v>6672</v>
      </c>
      <c r="E800" s="89"/>
      <c r="F800" s="89"/>
      <c r="G800" s="204"/>
      <c r="H800" s="204"/>
      <c r="I800" s="114" t="s">
        <v>4395</v>
      </c>
      <c r="J800" s="205">
        <v>3000</v>
      </c>
      <c r="K800" s="89"/>
      <c r="L800" s="34"/>
      <c r="M800" s="80"/>
      <c r="N800" s="80"/>
      <c r="O800" s="80"/>
      <c r="P800" s="80"/>
      <c r="Q800" s="80"/>
    </row>
    <row r="801" s="2" customFormat="1" ht="36" spans="1:17">
      <c r="A801" s="111">
        <v>143</v>
      </c>
      <c r="B801" s="111" t="s">
        <v>2033</v>
      </c>
      <c r="C801" s="112" t="s">
        <v>6673</v>
      </c>
      <c r="D801" s="36" t="s">
        <v>6674</v>
      </c>
      <c r="E801" s="89" t="s">
        <v>6675</v>
      </c>
      <c r="F801" s="89" t="s">
        <v>6676</v>
      </c>
      <c r="G801" s="203"/>
      <c r="H801" s="203"/>
      <c r="I801" s="34" t="s">
        <v>4395</v>
      </c>
      <c r="J801" s="43">
        <v>3000</v>
      </c>
      <c r="K801" s="89" t="s">
        <v>6677</v>
      </c>
      <c r="L801" s="34" t="s">
        <v>24</v>
      </c>
      <c r="M801" s="80"/>
      <c r="N801" s="80"/>
      <c r="O801" s="80"/>
      <c r="P801" s="80"/>
      <c r="Q801" s="80"/>
    </row>
    <row r="802" s="2" customFormat="1" ht="24" spans="1:17">
      <c r="A802" s="111"/>
      <c r="B802" s="111"/>
      <c r="C802" s="112" t="s">
        <v>6678</v>
      </c>
      <c r="D802" s="36" t="s">
        <v>6679</v>
      </c>
      <c r="E802" s="89"/>
      <c r="F802" s="89"/>
      <c r="G802" s="203"/>
      <c r="H802" s="203"/>
      <c r="I802" s="114" t="s">
        <v>4395</v>
      </c>
      <c r="J802" s="205">
        <v>1500</v>
      </c>
      <c r="K802" s="89"/>
      <c r="L802" s="34"/>
      <c r="M802" s="80"/>
      <c r="N802" s="80"/>
      <c r="O802" s="80"/>
      <c r="P802" s="80"/>
      <c r="Q802" s="80"/>
    </row>
    <row r="803" s="2" customFormat="1" ht="48" spans="1:17">
      <c r="A803" s="111">
        <v>144</v>
      </c>
      <c r="B803" s="111" t="s">
        <v>2033</v>
      </c>
      <c r="C803" s="112" t="s">
        <v>6680</v>
      </c>
      <c r="D803" s="36" t="s">
        <v>6681</v>
      </c>
      <c r="E803" s="89" t="s">
        <v>6682</v>
      </c>
      <c r="F803" s="89" t="s">
        <v>6683</v>
      </c>
      <c r="G803" s="204"/>
      <c r="H803" s="204"/>
      <c r="I803" s="34" t="s">
        <v>49</v>
      </c>
      <c r="J803" s="43">
        <v>1500</v>
      </c>
      <c r="K803" s="89" t="s">
        <v>6684</v>
      </c>
      <c r="L803" s="34" t="s">
        <v>24</v>
      </c>
      <c r="M803" s="80"/>
      <c r="N803" s="80"/>
      <c r="O803" s="80"/>
      <c r="P803" s="80"/>
      <c r="Q803" s="80"/>
    </row>
    <row r="804" s="2" customFormat="1" ht="12.75" spans="1:17">
      <c r="A804" s="111"/>
      <c r="B804" s="111"/>
      <c r="C804" s="112" t="s">
        <v>6685</v>
      </c>
      <c r="D804" s="36" t="s">
        <v>6686</v>
      </c>
      <c r="E804" s="89"/>
      <c r="F804" s="89"/>
      <c r="G804" s="204"/>
      <c r="H804" s="204"/>
      <c r="I804" s="114" t="s">
        <v>49</v>
      </c>
      <c r="J804" s="205">
        <v>3000</v>
      </c>
      <c r="K804" s="89"/>
      <c r="L804" s="34"/>
      <c r="M804" s="80"/>
      <c r="N804" s="80"/>
      <c r="O804" s="80"/>
      <c r="P804" s="80"/>
      <c r="Q804" s="80"/>
    </row>
    <row r="805" s="2" customFormat="1" ht="12.75" spans="1:17">
      <c r="A805" s="111"/>
      <c r="B805" s="111"/>
      <c r="C805" s="112" t="s">
        <v>6687</v>
      </c>
      <c r="D805" s="36" t="s">
        <v>6688</v>
      </c>
      <c r="E805" s="89"/>
      <c r="F805" s="89"/>
      <c r="G805" s="204"/>
      <c r="H805" s="204"/>
      <c r="I805" s="114" t="s">
        <v>49</v>
      </c>
      <c r="J805" s="205">
        <v>6000</v>
      </c>
      <c r="K805" s="89"/>
      <c r="L805" s="34"/>
      <c r="M805" s="80"/>
      <c r="N805" s="80"/>
      <c r="O805" s="80"/>
      <c r="P805" s="80"/>
      <c r="Q805" s="80"/>
    </row>
    <row r="806" s="2" customFormat="1" ht="12.75" spans="1:17">
      <c r="A806" s="111"/>
      <c r="B806" s="111"/>
      <c r="C806" s="112" t="s">
        <v>6689</v>
      </c>
      <c r="D806" s="36" t="s">
        <v>6690</v>
      </c>
      <c r="E806" s="89"/>
      <c r="F806" s="89"/>
      <c r="G806" s="204"/>
      <c r="H806" s="204"/>
      <c r="I806" s="114" t="s">
        <v>49</v>
      </c>
      <c r="J806" s="205">
        <v>500</v>
      </c>
      <c r="K806" s="89"/>
      <c r="L806" s="34"/>
      <c r="M806" s="80"/>
      <c r="N806" s="80"/>
      <c r="O806" s="80"/>
      <c r="P806" s="80"/>
      <c r="Q806" s="80"/>
    </row>
    <row r="807" s="2" customFormat="1" ht="12.75" spans="1:17">
      <c r="A807" s="111"/>
      <c r="B807" s="111"/>
      <c r="C807" s="112" t="s">
        <v>6691</v>
      </c>
      <c r="D807" s="36" t="s">
        <v>6692</v>
      </c>
      <c r="E807" s="89"/>
      <c r="F807" s="89"/>
      <c r="G807" s="204"/>
      <c r="H807" s="204"/>
      <c r="I807" s="114" t="s">
        <v>49</v>
      </c>
      <c r="J807" s="205">
        <v>600</v>
      </c>
      <c r="K807" s="89"/>
      <c r="L807" s="34"/>
      <c r="M807" s="80"/>
      <c r="N807" s="80"/>
      <c r="O807" s="80"/>
      <c r="P807" s="80"/>
      <c r="Q807" s="80"/>
    </row>
    <row r="808" s="2" customFormat="1" ht="48" spans="1:17">
      <c r="A808" s="111">
        <v>145</v>
      </c>
      <c r="B808" s="111" t="s">
        <v>2033</v>
      </c>
      <c r="C808" s="112" t="s">
        <v>6693</v>
      </c>
      <c r="D808" s="36" t="s">
        <v>6694</v>
      </c>
      <c r="E808" s="89" t="s">
        <v>6695</v>
      </c>
      <c r="F808" s="89" t="s">
        <v>6696</v>
      </c>
      <c r="G808" s="204"/>
      <c r="H808" s="204"/>
      <c r="I808" s="34" t="s">
        <v>49</v>
      </c>
      <c r="J808" s="43">
        <v>10000</v>
      </c>
      <c r="K808" s="204"/>
      <c r="L808" s="34" t="s">
        <v>24</v>
      </c>
      <c r="M808" s="80"/>
      <c r="N808" s="80"/>
      <c r="O808" s="80"/>
      <c r="P808" s="80"/>
      <c r="Q808" s="80"/>
    </row>
    <row r="809" s="2" customFormat="1" ht="48" spans="1:17">
      <c r="A809" s="111">
        <v>146</v>
      </c>
      <c r="B809" s="111" t="s">
        <v>2033</v>
      </c>
      <c r="C809" s="112" t="s">
        <v>6697</v>
      </c>
      <c r="D809" s="36" t="s">
        <v>6698</v>
      </c>
      <c r="E809" s="89" t="s">
        <v>6699</v>
      </c>
      <c r="F809" s="89" t="s">
        <v>6700</v>
      </c>
      <c r="G809" s="204"/>
      <c r="H809" s="204"/>
      <c r="I809" s="34" t="s">
        <v>49</v>
      </c>
      <c r="J809" s="43">
        <v>1000</v>
      </c>
      <c r="K809" s="89" t="s">
        <v>6701</v>
      </c>
      <c r="L809" s="34" t="s">
        <v>24</v>
      </c>
      <c r="M809" s="80"/>
      <c r="N809" s="80"/>
      <c r="O809" s="80"/>
      <c r="P809" s="80"/>
      <c r="Q809" s="80"/>
    </row>
    <row r="810" s="2" customFormat="1" ht="48" spans="1:17">
      <c r="A810" s="111">
        <v>147</v>
      </c>
      <c r="B810" s="111" t="s">
        <v>2033</v>
      </c>
      <c r="C810" s="112" t="s">
        <v>6702</v>
      </c>
      <c r="D810" s="36" t="s">
        <v>6703</v>
      </c>
      <c r="E810" s="89" t="s">
        <v>6704</v>
      </c>
      <c r="F810" s="89" t="s">
        <v>6705</v>
      </c>
      <c r="G810" s="204"/>
      <c r="H810" s="204"/>
      <c r="I810" s="34" t="s">
        <v>49</v>
      </c>
      <c r="J810" s="43">
        <v>300</v>
      </c>
      <c r="K810" s="89" t="s">
        <v>6706</v>
      </c>
      <c r="L810" s="34" t="s">
        <v>24</v>
      </c>
      <c r="M810" s="80"/>
      <c r="N810" s="80"/>
      <c r="O810" s="80"/>
      <c r="P810" s="80"/>
      <c r="Q810" s="80"/>
    </row>
    <row r="811" s="2" customFormat="1" ht="48" spans="1:17">
      <c r="A811" s="111">
        <v>148</v>
      </c>
      <c r="B811" s="111" t="s">
        <v>2033</v>
      </c>
      <c r="C811" s="112" t="s">
        <v>6707</v>
      </c>
      <c r="D811" s="36" t="s">
        <v>6708</v>
      </c>
      <c r="E811" s="89" t="s">
        <v>6709</v>
      </c>
      <c r="F811" s="89" t="s">
        <v>6710</v>
      </c>
      <c r="G811" s="204"/>
      <c r="H811" s="204"/>
      <c r="I811" s="34" t="s">
        <v>217</v>
      </c>
      <c r="J811" s="43">
        <v>7000</v>
      </c>
      <c r="K811" s="91" t="s">
        <v>6711</v>
      </c>
      <c r="L811" s="34" t="s">
        <v>24</v>
      </c>
      <c r="M811" s="80"/>
      <c r="N811" s="80"/>
      <c r="O811" s="80"/>
      <c r="P811" s="80"/>
      <c r="Q811" s="80"/>
    </row>
    <row r="812" s="2" customFormat="1" ht="50.25" spans="1:17">
      <c r="A812" s="111">
        <v>149</v>
      </c>
      <c r="B812" s="111" t="s">
        <v>2033</v>
      </c>
      <c r="C812" s="112" t="s">
        <v>6712</v>
      </c>
      <c r="D812" s="36" t="s">
        <v>6713</v>
      </c>
      <c r="E812" s="89" t="s">
        <v>6714</v>
      </c>
      <c r="F812" s="89" t="s">
        <v>6715</v>
      </c>
      <c r="G812" s="204"/>
      <c r="H812" s="204"/>
      <c r="I812" s="34" t="s">
        <v>49</v>
      </c>
      <c r="J812" s="43">
        <v>200</v>
      </c>
      <c r="K812" s="204" t="s">
        <v>6716</v>
      </c>
      <c r="L812" s="34" t="s">
        <v>24</v>
      </c>
      <c r="M812" s="80"/>
      <c r="N812" s="80"/>
      <c r="O812" s="80"/>
      <c r="P812" s="80"/>
      <c r="Q812" s="80"/>
    </row>
    <row r="813" s="2" customFormat="1" ht="71" customHeight="1" spans="1:17">
      <c r="A813" s="111">
        <v>150</v>
      </c>
      <c r="B813" s="111" t="s">
        <v>2033</v>
      </c>
      <c r="C813" s="112" t="s">
        <v>6717</v>
      </c>
      <c r="D813" s="36" t="s">
        <v>6718</v>
      </c>
      <c r="E813" s="89" t="s">
        <v>6719</v>
      </c>
      <c r="F813" s="89" t="s">
        <v>6668</v>
      </c>
      <c r="G813" s="204" t="s">
        <v>6720</v>
      </c>
      <c r="H813" s="204" t="s">
        <v>6721</v>
      </c>
      <c r="I813" s="34" t="s">
        <v>217</v>
      </c>
      <c r="J813" s="43">
        <v>3000</v>
      </c>
      <c r="K813" s="204"/>
      <c r="L813" s="34" t="s">
        <v>24</v>
      </c>
      <c r="M813" s="80"/>
      <c r="N813" s="80"/>
      <c r="O813" s="80"/>
      <c r="P813" s="80"/>
      <c r="Q813" s="80"/>
    </row>
    <row r="814" s="2" customFormat="1" ht="48" spans="1:17">
      <c r="A814" s="111">
        <v>151</v>
      </c>
      <c r="B814" s="111" t="s">
        <v>2033</v>
      </c>
      <c r="C814" s="112" t="s">
        <v>6722</v>
      </c>
      <c r="D814" s="36" t="s">
        <v>6723</v>
      </c>
      <c r="E814" s="89" t="s">
        <v>6724</v>
      </c>
      <c r="F814" s="89" t="s">
        <v>6725</v>
      </c>
      <c r="G814" s="203"/>
      <c r="H814" s="204"/>
      <c r="I814" s="34" t="s">
        <v>49</v>
      </c>
      <c r="J814" s="43">
        <v>15000</v>
      </c>
      <c r="K814" s="204"/>
      <c r="L814" s="34" t="s">
        <v>24</v>
      </c>
      <c r="M814" s="80"/>
      <c r="N814" s="80"/>
      <c r="O814" s="80"/>
      <c r="P814" s="80"/>
      <c r="Q814" s="80"/>
    </row>
    <row r="815" s="2" customFormat="1" ht="12.75" spans="1:17">
      <c r="A815" s="111"/>
      <c r="B815" s="111"/>
      <c r="C815" s="112" t="s">
        <v>6726</v>
      </c>
      <c r="D815" s="36" t="s">
        <v>6727</v>
      </c>
      <c r="E815" s="89"/>
      <c r="F815" s="89"/>
      <c r="G815" s="203"/>
      <c r="H815" s="204"/>
      <c r="I815" s="114" t="s">
        <v>49</v>
      </c>
      <c r="J815" s="205">
        <v>6000</v>
      </c>
      <c r="K815" s="204"/>
      <c r="L815" s="34"/>
      <c r="M815" s="80"/>
      <c r="N815" s="80"/>
      <c r="O815" s="80"/>
      <c r="P815" s="80"/>
      <c r="Q815" s="80"/>
    </row>
    <row r="816" s="2" customFormat="1" ht="12.75" spans="1:17">
      <c r="A816" s="111"/>
      <c r="B816" s="111"/>
      <c r="C816" s="112" t="s">
        <v>6728</v>
      </c>
      <c r="D816" s="36" t="s">
        <v>6729</v>
      </c>
      <c r="E816" s="89"/>
      <c r="F816" s="89"/>
      <c r="G816" s="203"/>
      <c r="H816" s="204"/>
      <c r="I816" s="114" t="s">
        <v>49</v>
      </c>
      <c r="J816" s="205">
        <v>7000</v>
      </c>
      <c r="K816" s="204"/>
      <c r="L816" s="34"/>
      <c r="M816" s="80"/>
      <c r="N816" s="80"/>
      <c r="O816" s="80"/>
      <c r="P816" s="80"/>
      <c r="Q816" s="80"/>
    </row>
    <row r="817" s="2" customFormat="1" ht="51" spans="1:17">
      <c r="A817" s="111">
        <v>152</v>
      </c>
      <c r="B817" s="111" t="s">
        <v>2033</v>
      </c>
      <c r="C817" s="64" t="s">
        <v>6730</v>
      </c>
      <c r="D817" s="36" t="s">
        <v>6731</v>
      </c>
      <c r="E817" s="89" t="s">
        <v>6732</v>
      </c>
      <c r="F817" s="89" t="s">
        <v>6254</v>
      </c>
      <c r="G817" s="204" t="s">
        <v>6733</v>
      </c>
      <c r="H817" s="204"/>
      <c r="I817" s="34" t="s">
        <v>217</v>
      </c>
      <c r="J817" s="43">
        <v>3000</v>
      </c>
      <c r="K817" s="204"/>
      <c r="L817" s="34" t="s">
        <v>24</v>
      </c>
      <c r="M817" s="80"/>
      <c r="N817" s="80"/>
      <c r="O817" s="80"/>
      <c r="P817" s="80"/>
      <c r="Q817" s="80"/>
    </row>
    <row r="818" s="2" customFormat="1" ht="12.75" spans="1:17">
      <c r="A818" s="111"/>
      <c r="B818" s="111"/>
      <c r="C818" s="112" t="s">
        <v>6734</v>
      </c>
      <c r="D818" s="36" t="s">
        <v>6735</v>
      </c>
      <c r="E818" s="89"/>
      <c r="F818" s="89"/>
      <c r="G818" s="204"/>
      <c r="H818" s="204"/>
      <c r="I818" s="114" t="s">
        <v>217</v>
      </c>
      <c r="J818" s="205">
        <v>4000</v>
      </c>
      <c r="K818" s="204"/>
      <c r="L818" s="34"/>
      <c r="M818" s="80"/>
      <c r="N818" s="80"/>
      <c r="O818" s="80"/>
      <c r="P818" s="80"/>
      <c r="Q818" s="80"/>
    </row>
    <row r="819" s="2" customFormat="1" ht="12.75" spans="1:17">
      <c r="A819" s="111"/>
      <c r="B819" s="111"/>
      <c r="C819" s="112" t="s">
        <v>6736</v>
      </c>
      <c r="D819" s="36" t="s">
        <v>6737</v>
      </c>
      <c r="E819" s="89"/>
      <c r="F819" s="89"/>
      <c r="G819" s="204"/>
      <c r="H819" s="204"/>
      <c r="I819" s="114" t="s">
        <v>217</v>
      </c>
      <c r="J819" s="205">
        <v>4000</v>
      </c>
      <c r="K819" s="204"/>
      <c r="L819" s="34"/>
      <c r="M819" s="80"/>
      <c r="N819" s="80"/>
      <c r="O819" s="80"/>
      <c r="P819" s="80"/>
      <c r="Q819" s="80"/>
    </row>
    <row r="820" s="2" customFormat="1" ht="72" customHeight="1" spans="1:17">
      <c r="A820" s="111">
        <v>153</v>
      </c>
      <c r="B820" s="111" t="s">
        <v>2033</v>
      </c>
      <c r="C820" s="112" t="s">
        <v>6738</v>
      </c>
      <c r="D820" s="36" t="s">
        <v>6739</v>
      </c>
      <c r="E820" s="89" t="s">
        <v>6740</v>
      </c>
      <c r="F820" s="89" t="s">
        <v>6254</v>
      </c>
      <c r="G820" s="204" t="s">
        <v>6741</v>
      </c>
      <c r="H820" s="204"/>
      <c r="I820" s="34" t="s">
        <v>217</v>
      </c>
      <c r="J820" s="205">
        <v>2000</v>
      </c>
      <c r="K820" s="204"/>
      <c r="L820" s="34" t="s">
        <v>24</v>
      </c>
      <c r="M820" s="80"/>
      <c r="N820" s="80"/>
      <c r="O820" s="80"/>
      <c r="P820" s="80"/>
      <c r="Q820" s="80"/>
    </row>
    <row r="821" s="2" customFormat="1" ht="72" customHeight="1" spans="1:17">
      <c r="A821" s="111"/>
      <c r="B821" s="111"/>
      <c r="C821" s="112" t="s">
        <v>6742</v>
      </c>
      <c r="D821" s="36" t="s">
        <v>6743</v>
      </c>
      <c r="E821" s="89"/>
      <c r="F821" s="89"/>
      <c r="G821" s="204"/>
      <c r="H821" s="204"/>
      <c r="I821" s="114" t="s">
        <v>217</v>
      </c>
      <c r="J821" s="205">
        <v>3000</v>
      </c>
      <c r="K821" s="204"/>
      <c r="L821" s="34"/>
      <c r="M821" s="80"/>
      <c r="N821" s="80"/>
      <c r="O821" s="80"/>
      <c r="P821" s="80"/>
      <c r="Q821" s="80"/>
    </row>
    <row r="822" s="2" customFormat="1" ht="72" customHeight="1" spans="1:17">
      <c r="A822" s="111"/>
      <c r="B822" s="111"/>
      <c r="C822" s="112" t="s">
        <v>6744</v>
      </c>
      <c r="D822" s="36" t="s">
        <v>6745</v>
      </c>
      <c r="E822" s="89"/>
      <c r="F822" s="89"/>
      <c r="G822" s="204"/>
      <c r="H822" s="204"/>
      <c r="I822" s="114" t="s">
        <v>217</v>
      </c>
      <c r="J822" s="205">
        <v>2000</v>
      </c>
      <c r="K822" s="204"/>
      <c r="L822" s="34"/>
      <c r="M822" s="80"/>
      <c r="N822" s="80"/>
      <c r="O822" s="80"/>
      <c r="P822" s="80"/>
      <c r="Q822" s="80"/>
    </row>
    <row r="823" s="2" customFormat="1" ht="72" customHeight="1" spans="1:17">
      <c r="A823" s="111"/>
      <c r="B823" s="111"/>
      <c r="C823" s="112" t="s">
        <v>6746</v>
      </c>
      <c r="D823" s="36" t="s">
        <v>6747</v>
      </c>
      <c r="E823" s="89"/>
      <c r="F823" s="89"/>
      <c r="G823" s="204"/>
      <c r="H823" s="204"/>
      <c r="I823" s="114" t="s">
        <v>217</v>
      </c>
      <c r="J823" s="205">
        <v>3000</v>
      </c>
      <c r="K823" s="204"/>
      <c r="L823" s="34"/>
      <c r="M823" s="80"/>
      <c r="N823" s="80"/>
      <c r="O823" s="80"/>
      <c r="P823" s="80"/>
      <c r="Q823" s="80"/>
    </row>
    <row r="824" s="2" customFormat="1" ht="72" customHeight="1" spans="1:17">
      <c r="A824" s="111"/>
      <c r="B824" s="111"/>
      <c r="C824" s="112" t="s">
        <v>6748</v>
      </c>
      <c r="D824" s="36" t="s">
        <v>6749</v>
      </c>
      <c r="E824" s="89"/>
      <c r="F824" s="89"/>
      <c r="G824" s="204"/>
      <c r="H824" s="204"/>
      <c r="I824" s="114" t="s">
        <v>217</v>
      </c>
      <c r="J824" s="205">
        <v>7000</v>
      </c>
      <c r="K824" s="204"/>
      <c r="L824" s="34"/>
      <c r="M824" s="80"/>
      <c r="N824" s="80"/>
      <c r="O824" s="80"/>
      <c r="P824" s="80"/>
      <c r="Q824" s="80"/>
    </row>
    <row r="825" s="2" customFormat="1" ht="36" spans="1:17">
      <c r="A825" s="111">
        <v>154</v>
      </c>
      <c r="B825" s="111" t="s">
        <v>2033</v>
      </c>
      <c r="C825" s="112" t="s">
        <v>6750</v>
      </c>
      <c r="D825" s="36" t="s">
        <v>6751</v>
      </c>
      <c r="E825" s="89" t="s">
        <v>6752</v>
      </c>
      <c r="F825" s="89" t="s">
        <v>6676</v>
      </c>
      <c r="G825" s="204" t="s">
        <v>6753</v>
      </c>
      <c r="H825" s="204" t="s">
        <v>6754</v>
      </c>
      <c r="I825" s="34" t="s">
        <v>217</v>
      </c>
      <c r="J825" s="43">
        <v>1500</v>
      </c>
      <c r="K825" s="89" t="s">
        <v>6755</v>
      </c>
      <c r="L825" s="34" t="s">
        <v>24</v>
      </c>
      <c r="M825" s="80"/>
      <c r="N825" s="80"/>
      <c r="O825" s="80"/>
      <c r="P825" s="80"/>
      <c r="Q825" s="80"/>
    </row>
    <row r="826" s="2" customFormat="1" ht="12.75" spans="1:17">
      <c r="A826" s="111"/>
      <c r="B826" s="111"/>
      <c r="C826" s="112" t="s">
        <v>6756</v>
      </c>
      <c r="D826" s="36" t="s">
        <v>6757</v>
      </c>
      <c r="E826" s="89"/>
      <c r="F826" s="89"/>
      <c r="G826" s="204"/>
      <c r="H826" s="204"/>
      <c r="I826" s="114" t="s">
        <v>217</v>
      </c>
      <c r="J826" s="205">
        <v>2000</v>
      </c>
      <c r="K826" s="89"/>
      <c r="L826" s="34"/>
      <c r="M826" s="80"/>
      <c r="N826" s="80"/>
      <c r="O826" s="80"/>
      <c r="P826" s="80"/>
      <c r="Q826" s="80"/>
    </row>
    <row r="827" s="2" customFormat="1" ht="36" spans="1:17">
      <c r="A827" s="111">
        <v>155</v>
      </c>
      <c r="B827" s="111" t="s">
        <v>2033</v>
      </c>
      <c r="C827" s="112" t="s">
        <v>6758</v>
      </c>
      <c r="D827" s="36" t="s">
        <v>6759</v>
      </c>
      <c r="E827" s="89" t="s">
        <v>6760</v>
      </c>
      <c r="F827" s="89" t="s">
        <v>6676</v>
      </c>
      <c r="G827" s="203"/>
      <c r="H827" s="204"/>
      <c r="I827" s="34" t="s">
        <v>217</v>
      </c>
      <c r="J827" s="43">
        <v>2000</v>
      </c>
      <c r="K827" s="204"/>
      <c r="L827" s="34" t="s">
        <v>24</v>
      </c>
      <c r="M827" s="80"/>
      <c r="N827" s="80"/>
      <c r="O827" s="80"/>
      <c r="P827" s="80"/>
      <c r="Q827" s="80"/>
    </row>
    <row r="828" s="2" customFormat="1" ht="48" spans="1:17">
      <c r="A828" s="111">
        <v>156</v>
      </c>
      <c r="B828" s="111" t="s">
        <v>2033</v>
      </c>
      <c r="C828" s="112" t="s">
        <v>6761</v>
      </c>
      <c r="D828" s="36" t="s">
        <v>6762</v>
      </c>
      <c r="E828" s="89" t="s">
        <v>6763</v>
      </c>
      <c r="F828" s="89" t="s">
        <v>6764</v>
      </c>
      <c r="G828" s="204" t="s">
        <v>6753</v>
      </c>
      <c r="H828" s="204" t="s">
        <v>6765</v>
      </c>
      <c r="I828" s="34" t="s">
        <v>217</v>
      </c>
      <c r="J828" s="43">
        <v>2000</v>
      </c>
      <c r="K828" s="89" t="s">
        <v>6766</v>
      </c>
      <c r="L828" s="34" t="s">
        <v>24</v>
      </c>
      <c r="M828" s="80"/>
      <c r="N828" s="80"/>
      <c r="O828" s="80"/>
      <c r="P828" s="80"/>
      <c r="Q828" s="80"/>
    </row>
    <row r="829" s="2" customFormat="1" ht="12.75" spans="1:17">
      <c r="A829" s="111"/>
      <c r="B829" s="111"/>
      <c r="C829" s="112" t="s">
        <v>6767</v>
      </c>
      <c r="D829" s="36" t="s">
        <v>6768</v>
      </c>
      <c r="E829" s="89"/>
      <c r="F829" s="89"/>
      <c r="G829" s="204"/>
      <c r="H829" s="204"/>
      <c r="I829" s="114" t="s">
        <v>217</v>
      </c>
      <c r="J829" s="205">
        <v>3000</v>
      </c>
      <c r="K829" s="89"/>
      <c r="L829" s="34"/>
      <c r="M829" s="80"/>
      <c r="N829" s="80"/>
      <c r="O829" s="80"/>
      <c r="P829" s="80"/>
      <c r="Q829" s="80"/>
    </row>
    <row r="830" s="2" customFormat="1" ht="48" spans="1:17">
      <c r="A830" s="111">
        <v>157</v>
      </c>
      <c r="B830" s="111" t="s">
        <v>2033</v>
      </c>
      <c r="C830" s="112" t="s">
        <v>6769</v>
      </c>
      <c r="D830" s="36" t="s">
        <v>6770</v>
      </c>
      <c r="E830" s="89" t="s">
        <v>6771</v>
      </c>
      <c r="F830" s="89" t="s">
        <v>6772</v>
      </c>
      <c r="G830" s="204"/>
      <c r="H830" s="204"/>
      <c r="I830" s="34" t="s">
        <v>3413</v>
      </c>
      <c r="J830" s="43">
        <v>2500</v>
      </c>
      <c r="K830" s="204"/>
      <c r="L830" s="34" t="s">
        <v>24</v>
      </c>
      <c r="M830" s="80"/>
      <c r="N830" s="80"/>
      <c r="O830" s="80"/>
      <c r="P830" s="80"/>
      <c r="Q830" s="80"/>
    </row>
    <row r="831" s="2" customFormat="1" ht="48" spans="1:17">
      <c r="A831" s="111">
        <v>158</v>
      </c>
      <c r="B831" s="111" t="s">
        <v>2033</v>
      </c>
      <c r="C831" s="112" t="s">
        <v>6773</v>
      </c>
      <c r="D831" s="36" t="s">
        <v>6774</v>
      </c>
      <c r="E831" s="89" t="s">
        <v>6775</v>
      </c>
      <c r="F831" s="89" t="s">
        <v>6776</v>
      </c>
      <c r="G831" s="203"/>
      <c r="H831" s="204"/>
      <c r="I831" s="34" t="s">
        <v>217</v>
      </c>
      <c r="J831" s="43">
        <v>3000</v>
      </c>
      <c r="K831" s="204"/>
      <c r="L831" s="34" t="s">
        <v>24</v>
      </c>
      <c r="M831" s="80"/>
      <c r="N831" s="80"/>
      <c r="O831" s="80"/>
      <c r="P831" s="80"/>
      <c r="Q831" s="80"/>
    </row>
    <row r="832" s="2" customFormat="1" ht="48" spans="1:17">
      <c r="A832" s="111">
        <v>159</v>
      </c>
      <c r="B832" s="111" t="s">
        <v>2033</v>
      </c>
      <c r="C832" s="112" t="s">
        <v>6777</v>
      </c>
      <c r="D832" s="36" t="s">
        <v>6778</v>
      </c>
      <c r="E832" s="89" t="s">
        <v>6779</v>
      </c>
      <c r="F832" s="89" t="s">
        <v>6776</v>
      </c>
      <c r="G832" s="203"/>
      <c r="H832" s="204" t="s">
        <v>6780</v>
      </c>
      <c r="I832" s="34" t="s">
        <v>217</v>
      </c>
      <c r="J832" s="43">
        <v>4000</v>
      </c>
      <c r="K832" s="89" t="s">
        <v>6781</v>
      </c>
      <c r="L832" s="34" t="s">
        <v>24</v>
      </c>
      <c r="M832" s="80"/>
      <c r="N832" s="80"/>
      <c r="O832" s="80"/>
      <c r="P832" s="80"/>
      <c r="Q832" s="80"/>
    </row>
    <row r="833" s="2" customFormat="1" ht="48" spans="1:17">
      <c r="A833" s="111">
        <v>160</v>
      </c>
      <c r="B833" s="111" t="s">
        <v>2033</v>
      </c>
      <c r="C833" s="112" t="s">
        <v>6782</v>
      </c>
      <c r="D833" s="36" t="s">
        <v>6783</v>
      </c>
      <c r="E833" s="89" t="s">
        <v>6784</v>
      </c>
      <c r="F833" s="89" t="s">
        <v>6785</v>
      </c>
      <c r="G833" s="204"/>
      <c r="H833" s="204"/>
      <c r="I833" s="34" t="s">
        <v>217</v>
      </c>
      <c r="J833" s="43">
        <v>3200</v>
      </c>
      <c r="K833" s="204"/>
      <c r="L833" s="34" t="s">
        <v>24</v>
      </c>
      <c r="M833" s="80"/>
      <c r="N833" s="80"/>
      <c r="O833" s="80"/>
      <c r="P833" s="80"/>
      <c r="Q833" s="80"/>
    </row>
    <row r="834" s="2" customFormat="1" ht="48" spans="1:17">
      <c r="A834" s="111">
        <v>161</v>
      </c>
      <c r="B834" s="111" t="s">
        <v>2033</v>
      </c>
      <c r="C834" s="112" t="s">
        <v>6786</v>
      </c>
      <c r="D834" s="76" t="s">
        <v>6787</v>
      </c>
      <c r="E834" s="89" t="s">
        <v>6788</v>
      </c>
      <c r="F834" s="89" t="s">
        <v>6789</v>
      </c>
      <c r="G834" s="204" t="s">
        <v>6753</v>
      </c>
      <c r="H834" s="204"/>
      <c r="I834" s="34" t="s">
        <v>49</v>
      </c>
      <c r="J834" s="43">
        <v>5000</v>
      </c>
      <c r="K834" s="89" t="s">
        <v>6790</v>
      </c>
      <c r="L834" s="34" t="s">
        <v>24</v>
      </c>
      <c r="M834" s="80"/>
      <c r="N834" s="80"/>
      <c r="O834" s="80"/>
      <c r="P834" s="80"/>
      <c r="Q834" s="80"/>
    </row>
    <row r="835" s="2" customFormat="1" ht="12.75" spans="1:17">
      <c r="A835" s="111"/>
      <c r="B835" s="111"/>
      <c r="C835" s="112" t="s">
        <v>6791</v>
      </c>
      <c r="D835" s="36" t="s">
        <v>6792</v>
      </c>
      <c r="E835" s="89"/>
      <c r="F835" s="89"/>
      <c r="G835" s="204"/>
      <c r="H835" s="204"/>
      <c r="I835" s="114" t="s">
        <v>49</v>
      </c>
      <c r="J835" s="205">
        <v>8000</v>
      </c>
      <c r="K835" s="89"/>
      <c r="L835" s="34"/>
      <c r="M835" s="80"/>
      <c r="N835" s="80"/>
      <c r="O835" s="80"/>
      <c r="P835" s="80"/>
      <c r="Q835" s="80"/>
    </row>
    <row r="836" s="2" customFormat="1" ht="48" spans="1:17">
      <c r="A836" s="111">
        <v>162</v>
      </c>
      <c r="B836" s="111" t="s">
        <v>2033</v>
      </c>
      <c r="C836" s="112" t="s">
        <v>6793</v>
      </c>
      <c r="D836" s="76" t="s">
        <v>6794</v>
      </c>
      <c r="E836" s="89" t="s">
        <v>6795</v>
      </c>
      <c r="F836" s="89" t="s">
        <v>6789</v>
      </c>
      <c r="G836" s="204" t="s">
        <v>6753</v>
      </c>
      <c r="H836" s="204"/>
      <c r="I836" s="34" t="s">
        <v>49</v>
      </c>
      <c r="J836" s="43">
        <v>4000</v>
      </c>
      <c r="K836" s="89" t="s">
        <v>6790</v>
      </c>
      <c r="L836" s="34" t="s">
        <v>24</v>
      </c>
      <c r="M836" s="80"/>
      <c r="N836" s="80"/>
      <c r="O836" s="80"/>
      <c r="P836" s="80"/>
      <c r="Q836" s="80"/>
    </row>
    <row r="837" s="2" customFormat="1" ht="48" spans="1:17">
      <c r="A837" s="111">
        <v>163</v>
      </c>
      <c r="B837" s="111" t="s">
        <v>2033</v>
      </c>
      <c r="C837" s="112" t="s">
        <v>6796</v>
      </c>
      <c r="D837" s="36" t="s">
        <v>6797</v>
      </c>
      <c r="E837" s="89" t="s">
        <v>6798</v>
      </c>
      <c r="F837" s="89" t="s">
        <v>6799</v>
      </c>
      <c r="G837" s="204" t="s">
        <v>6800</v>
      </c>
      <c r="H837" s="204"/>
      <c r="I837" s="34" t="s">
        <v>49</v>
      </c>
      <c r="J837" s="43">
        <v>7000</v>
      </c>
      <c r="K837" s="204"/>
      <c r="L837" s="34" t="s">
        <v>24</v>
      </c>
      <c r="M837" s="80"/>
      <c r="N837" s="80"/>
      <c r="O837" s="80"/>
      <c r="P837" s="80"/>
      <c r="Q837" s="80"/>
    </row>
    <row r="838" s="2" customFormat="1" ht="12.75" spans="1:17">
      <c r="A838" s="111"/>
      <c r="B838" s="111"/>
      <c r="C838" s="112" t="s">
        <v>6801</v>
      </c>
      <c r="D838" s="36" t="s">
        <v>6802</v>
      </c>
      <c r="E838" s="89"/>
      <c r="F838" s="89"/>
      <c r="G838" s="204"/>
      <c r="H838" s="204"/>
      <c r="I838" s="114" t="s">
        <v>49</v>
      </c>
      <c r="J838" s="205">
        <v>5000</v>
      </c>
      <c r="K838" s="204"/>
      <c r="L838" s="34"/>
      <c r="M838" s="80"/>
      <c r="N838" s="80"/>
      <c r="O838" s="80"/>
      <c r="P838" s="80"/>
      <c r="Q838" s="80"/>
    </row>
    <row r="839" s="2" customFormat="1" ht="12.75" spans="1:17">
      <c r="A839" s="111"/>
      <c r="B839" s="111"/>
      <c r="C839" s="112" t="s">
        <v>6803</v>
      </c>
      <c r="D839" s="36" t="s">
        <v>6804</v>
      </c>
      <c r="E839" s="89"/>
      <c r="F839" s="89"/>
      <c r="G839" s="204"/>
      <c r="H839" s="204"/>
      <c r="I839" s="114" t="s">
        <v>49</v>
      </c>
      <c r="J839" s="205">
        <v>7500</v>
      </c>
      <c r="K839" s="204"/>
      <c r="L839" s="34"/>
      <c r="M839" s="80"/>
      <c r="N839" s="80"/>
      <c r="O839" s="80"/>
      <c r="P839" s="80"/>
      <c r="Q839" s="80"/>
    </row>
    <row r="840" s="2" customFormat="1" ht="12.75" spans="1:17">
      <c r="A840" s="111"/>
      <c r="B840" s="111"/>
      <c r="C840" s="112" t="s">
        <v>6805</v>
      </c>
      <c r="D840" s="36" t="s">
        <v>6806</v>
      </c>
      <c r="E840" s="89"/>
      <c r="F840" s="89"/>
      <c r="G840" s="204"/>
      <c r="H840" s="204"/>
      <c r="I840" s="114" t="s">
        <v>49</v>
      </c>
      <c r="J840" s="205">
        <v>8000</v>
      </c>
      <c r="K840" s="204"/>
      <c r="L840" s="34"/>
      <c r="M840" s="80"/>
      <c r="N840" s="80"/>
      <c r="O840" s="80"/>
      <c r="P840" s="80"/>
      <c r="Q840" s="80"/>
    </row>
    <row r="841" s="2" customFormat="1" ht="12.75" spans="1:17">
      <c r="A841" s="111"/>
      <c r="B841" s="111"/>
      <c r="C841" s="112" t="s">
        <v>6807</v>
      </c>
      <c r="D841" s="36" t="s">
        <v>6808</v>
      </c>
      <c r="E841" s="89"/>
      <c r="F841" s="89"/>
      <c r="G841" s="204"/>
      <c r="H841" s="204"/>
      <c r="I841" s="114" t="s">
        <v>49</v>
      </c>
      <c r="J841" s="205">
        <v>15000</v>
      </c>
      <c r="K841" s="204"/>
      <c r="L841" s="34"/>
      <c r="M841" s="80"/>
      <c r="N841" s="80"/>
      <c r="O841" s="80"/>
      <c r="P841" s="80"/>
      <c r="Q841" s="80"/>
    </row>
    <row r="842" s="2" customFormat="1" ht="48" spans="1:17">
      <c r="A842" s="111">
        <v>164</v>
      </c>
      <c r="B842" s="111" t="s">
        <v>2033</v>
      </c>
      <c r="C842" s="112" t="s">
        <v>6809</v>
      </c>
      <c r="D842" s="36" t="s">
        <v>6810</v>
      </c>
      <c r="E842" s="89" t="s">
        <v>6811</v>
      </c>
      <c r="F842" s="89" t="s">
        <v>6799</v>
      </c>
      <c r="G842" s="204" t="s">
        <v>6812</v>
      </c>
      <c r="H842" s="204"/>
      <c r="I842" s="34" t="s">
        <v>49</v>
      </c>
      <c r="J842" s="43">
        <v>25000</v>
      </c>
      <c r="K842" s="204"/>
      <c r="L842" s="34" t="s">
        <v>24</v>
      </c>
      <c r="M842" s="80"/>
      <c r="N842" s="80"/>
      <c r="O842" s="80"/>
      <c r="P842" s="80"/>
      <c r="Q842" s="80"/>
    </row>
    <row r="843" s="2" customFormat="1" ht="48" spans="1:17">
      <c r="A843" s="111">
        <v>165</v>
      </c>
      <c r="B843" s="111" t="s">
        <v>2033</v>
      </c>
      <c r="C843" s="112" t="s">
        <v>6813</v>
      </c>
      <c r="D843" s="36" t="s">
        <v>6814</v>
      </c>
      <c r="E843" s="89" t="s">
        <v>6815</v>
      </c>
      <c r="F843" s="89" t="s">
        <v>6799</v>
      </c>
      <c r="G843" s="204" t="s">
        <v>6800</v>
      </c>
      <c r="H843" s="204" t="s">
        <v>6816</v>
      </c>
      <c r="I843" s="34" t="s">
        <v>49</v>
      </c>
      <c r="J843" s="43">
        <v>3500</v>
      </c>
      <c r="K843" s="204"/>
      <c r="L843" s="34" t="s">
        <v>24</v>
      </c>
      <c r="M843" s="80"/>
      <c r="N843" s="80"/>
      <c r="O843" s="80"/>
      <c r="P843" s="80"/>
      <c r="Q843" s="80"/>
    </row>
    <row r="844" s="2" customFormat="1" ht="12.75" spans="1:17">
      <c r="A844" s="111"/>
      <c r="B844" s="111"/>
      <c r="C844" s="112" t="s">
        <v>6817</v>
      </c>
      <c r="D844" s="36" t="s">
        <v>6818</v>
      </c>
      <c r="E844" s="89"/>
      <c r="F844" s="89"/>
      <c r="G844" s="204"/>
      <c r="H844" s="204"/>
      <c r="I844" s="114" t="s">
        <v>49</v>
      </c>
      <c r="J844" s="205">
        <v>5200</v>
      </c>
      <c r="K844" s="204"/>
      <c r="L844" s="34"/>
      <c r="M844" s="80"/>
      <c r="N844" s="80"/>
      <c r="O844" s="80"/>
      <c r="P844" s="80"/>
      <c r="Q844" s="80"/>
    </row>
    <row r="845" s="2" customFormat="1" ht="12.75" spans="1:17">
      <c r="A845" s="111"/>
      <c r="B845" s="111"/>
      <c r="C845" s="112" t="s">
        <v>6819</v>
      </c>
      <c r="D845" s="36" t="s">
        <v>6820</v>
      </c>
      <c r="E845" s="89"/>
      <c r="F845" s="89"/>
      <c r="G845" s="204"/>
      <c r="H845" s="204"/>
      <c r="I845" s="114" t="s">
        <v>49</v>
      </c>
      <c r="J845" s="205">
        <v>5800</v>
      </c>
      <c r="K845" s="204"/>
      <c r="L845" s="34"/>
      <c r="M845" s="80"/>
      <c r="N845" s="80"/>
      <c r="O845" s="80"/>
      <c r="P845" s="80"/>
      <c r="Q845" s="80"/>
    </row>
    <row r="846" s="2" customFormat="1" ht="48" spans="1:17">
      <c r="A846" s="111">
        <v>166</v>
      </c>
      <c r="B846" s="111" t="s">
        <v>2033</v>
      </c>
      <c r="C846" s="112" t="s">
        <v>6821</v>
      </c>
      <c r="D846" s="36" t="s">
        <v>6822</v>
      </c>
      <c r="E846" s="89" t="s">
        <v>6823</v>
      </c>
      <c r="F846" s="89" t="s">
        <v>6799</v>
      </c>
      <c r="G846" s="204" t="s">
        <v>6800</v>
      </c>
      <c r="H846" s="204"/>
      <c r="I846" s="34" t="s">
        <v>49</v>
      </c>
      <c r="J846" s="43">
        <v>4200</v>
      </c>
      <c r="K846" s="204"/>
      <c r="L846" s="34" t="s">
        <v>24</v>
      </c>
      <c r="M846" s="80"/>
      <c r="N846" s="80"/>
      <c r="O846" s="80"/>
      <c r="P846" s="80"/>
      <c r="Q846" s="80"/>
    </row>
    <row r="847" s="2" customFormat="1" ht="12.75" spans="1:17">
      <c r="A847" s="111"/>
      <c r="B847" s="111"/>
      <c r="C847" s="112" t="s">
        <v>6824</v>
      </c>
      <c r="D847" s="36" t="s">
        <v>6825</v>
      </c>
      <c r="E847" s="89"/>
      <c r="F847" s="89"/>
      <c r="G847" s="204"/>
      <c r="H847" s="204"/>
      <c r="I847" s="114" t="s">
        <v>49</v>
      </c>
      <c r="J847" s="205">
        <v>5000</v>
      </c>
      <c r="K847" s="204"/>
      <c r="L847" s="34"/>
      <c r="M847" s="80"/>
      <c r="N847" s="80"/>
      <c r="O847" s="80"/>
      <c r="P847" s="80"/>
      <c r="Q847" s="80"/>
    </row>
    <row r="848" s="2" customFormat="1" ht="48" spans="1:17">
      <c r="A848" s="111">
        <v>167</v>
      </c>
      <c r="B848" s="111" t="s">
        <v>2033</v>
      </c>
      <c r="C848" s="112" t="s">
        <v>6826</v>
      </c>
      <c r="D848" s="36" t="s">
        <v>6827</v>
      </c>
      <c r="E848" s="89" t="s">
        <v>6828</v>
      </c>
      <c r="F848" s="89" t="s">
        <v>6799</v>
      </c>
      <c r="G848" s="203"/>
      <c r="H848" s="204"/>
      <c r="I848" s="34" t="s">
        <v>49</v>
      </c>
      <c r="J848" s="43">
        <v>9000</v>
      </c>
      <c r="K848" s="204"/>
      <c r="L848" s="34" t="s">
        <v>24</v>
      </c>
      <c r="M848" s="80"/>
      <c r="N848" s="80"/>
      <c r="O848" s="80"/>
      <c r="P848" s="80"/>
      <c r="Q848" s="80"/>
    </row>
    <row r="849" s="2" customFormat="1" ht="48" spans="1:17">
      <c r="A849" s="111">
        <v>168</v>
      </c>
      <c r="B849" s="111" t="s">
        <v>2033</v>
      </c>
      <c r="C849" s="112" t="s">
        <v>6829</v>
      </c>
      <c r="D849" s="36" t="s">
        <v>6830</v>
      </c>
      <c r="E849" s="89" t="s">
        <v>6831</v>
      </c>
      <c r="F849" s="89" t="s">
        <v>6799</v>
      </c>
      <c r="G849" s="203"/>
      <c r="H849" s="204"/>
      <c r="I849" s="34" t="s">
        <v>49</v>
      </c>
      <c r="J849" s="43">
        <v>8800</v>
      </c>
      <c r="K849" s="204"/>
      <c r="L849" s="34" t="s">
        <v>24</v>
      </c>
      <c r="M849" s="80"/>
      <c r="N849" s="80"/>
      <c r="O849" s="80"/>
      <c r="P849" s="80"/>
      <c r="Q849" s="80"/>
    </row>
    <row r="850" s="2" customFormat="1" ht="48" spans="1:17">
      <c r="A850" s="111">
        <v>169</v>
      </c>
      <c r="B850" s="111" t="s">
        <v>2033</v>
      </c>
      <c r="C850" s="112" t="s">
        <v>6832</v>
      </c>
      <c r="D850" s="36" t="s">
        <v>6833</v>
      </c>
      <c r="E850" s="89" t="s">
        <v>6834</v>
      </c>
      <c r="F850" s="89" t="s">
        <v>6799</v>
      </c>
      <c r="G850" s="204" t="s">
        <v>6753</v>
      </c>
      <c r="H850" s="204"/>
      <c r="I850" s="34" t="s">
        <v>49</v>
      </c>
      <c r="J850" s="43">
        <v>4800</v>
      </c>
      <c r="K850" s="204"/>
      <c r="L850" s="34" t="s">
        <v>24</v>
      </c>
      <c r="M850" s="80"/>
      <c r="N850" s="80"/>
      <c r="O850" s="80"/>
      <c r="P850" s="80"/>
      <c r="Q850" s="80"/>
    </row>
    <row r="851" s="2" customFormat="1" ht="12.75" spans="1:17">
      <c r="A851" s="111"/>
      <c r="B851" s="111"/>
      <c r="C851" s="112" t="s">
        <v>6835</v>
      </c>
      <c r="D851" s="36" t="s">
        <v>6836</v>
      </c>
      <c r="E851" s="89"/>
      <c r="F851" s="89"/>
      <c r="G851" s="204"/>
      <c r="H851" s="204"/>
      <c r="I851" s="114" t="s">
        <v>49</v>
      </c>
      <c r="J851" s="205">
        <v>5500</v>
      </c>
      <c r="K851" s="204"/>
      <c r="L851" s="34"/>
      <c r="M851" s="80"/>
      <c r="N851" s="80"/>
      <c r="O851" s="80"/>
      <c r="P851" s="80"/>
      <c r="Q851" s="80"/>
    </row>
    <row r="852" s="2" customFormat="1" ht="48" spans="1:17">
      <c r="A852" s="111">
        <v>170</v>
      </c>
      <c r="B852" s="111" t="s">
        <v>2033</v>
      </c>
      <c r="C852" s="112" t="s">
        <v>6837</v>
      </c>
      <c r="D852" s="36" t="s">
        <v>6838</v>
      </c>
      <c r="E852" s="89" t="s">
        <v>6839</v>
      </c>
      <c r="F852" s="89" t="s">
        <v>6799</v>
      </c>
      <c r="G852" s="204" t="s">
        <v>6812</v>
      </c>
      <c r="H852" s="204"/>
      <c r="I852" s="34" t="s">
        <v>49</v>
      </c>
      <c r="J852" s="43">
        <v>6000</v>
      </c>
      <c r="K852" s="204"/>
      <c r="L852" s="34" t="s">
        <v>24</v>
      </c>
      <c r="M852" s="80"/>
      <c r="N852" s="80"/>
      <c r="O852" s="80"/>
      <c r="P852" s="80"/>
      <c r="Q852" s="80"/>
    </row>
    <row r="853" s="2" customFormat="1" ht="75" spans="1:17">
      <c r="A853" s="111">
        <v>171</v>
      </c>
      <c r="B853" s="111" t="s">
        <v>2033</v>
      </c>
      <c r="C853" s="112" t="s">
        <v>6840</v>
      </c>
      <c r="D853" s="36" t="s">
        <v>6841</v>
      </c>
      <c r="E853" s="89" t="s">
        <v>6842</v>
      </c>
      <c r="F853" s="89" t="s">
        <v>6789</v>
      </c>
      <c r="G853" s="204" t="s">
        <v>6843</v>
      </c>
      <c r="H853" s="204"/>
      <c r="I853" s="34" t="s">
        <v>4395</v>
      </c>
      <c r="J853" s="43">
        <v>4800</v>
      </c>
      <c r="K853" s="89" t="s">
        <v>6844</v>
      </c>
      <c r="L853" s="34" t="s">
        <v>24</v>
      </c>
      <c r="M853" s="80"/>
      <c r="N853" s="80"/>
      <c r="O853" s="80"/>
      <c r="P853" s="80"/>
      <c r="Q853" s="80"/>
    </row>
    <row r="854" s="2" customFormat="1" ht="12.75" spans="1:17">
      <c r="A854" s="111"/>
      <c r="B854" s="111"/>
      <c r="C854" s="112" t="s">
        <v>6845</v>
      </c>
      <c r="D854" s="36" t="s">
        <v>6846</v>
      </c>
      <c r="E854" s="89"/>
      <c r="F854" s="89"/>
      <c r="G854" s="204"/>
      <c r="H854" s="204"/>
      <c r="I854" s="114" t="s">
        <v>4395</v>
      </c>
      <c r="J854" s="205">
        <v>5000</v>
      </c>
      <c r="K854" s="89"/>
      <c r="L854" s="34"/>
      <c r="M854" s="80"/>
      <c r="N854" s="80"/>
      <c r="O854" s="80"/>
      <c r="P854" s="80"/>
      <c r="Q854" s="80"/>
    </row>
    <row r="855" s="2" customFormat="1" ht="12.75" spans="1:17">
      <c r="A855" s="111"/>
      <c r="B855" s="111"/>
      <c r="C855" s="112" t="s">
        <v>6847</v>
      </c>
      <c r="D855" s="36" t="s">
        <v>6848</v>
      </c>
      <c r="E855" s="89"/>
      <c r="F855" s="89"/>
      <c r="G855" s="204"/>
      <c r="H855" s="204"/>
      <c r="I855" s="114" t="s">
        <v>4395</v>
      </c>
      <c r="J855" s="205">
        <v>2000</v>
      </c>
      <c r="K855" s="89"/>
      <c r="L855" s="34"/>
      <c r="M855" s="80"/>
      <c r="N855" s="80"/>
      <c r="O855" s="80"/>
      <c r="P855" s="80"/>
      <c r="Q855" s="80"/>
    </row>
    <row r="856" s="2" customFormat="1" ht="24" spans="1:17">
      <c r="A856" s="111"/>
      <c r="B856" s="111"/>
      <c r="C856" s="112" t="s">
        <v>6849</v>
      </c>
      <c r="D856" s="36" t="s">
        <v>6850</v>
      </c>
      <c r="E856" s="89"/>
      <c r="F856" s="89"/>
      <c r="G856" s="204"/>
      <c r="H856" s="204"/>
      <c r="I856" s="114" t="s">
        <v>4395</v>
      </c>
      <c r="J856" s="205">
        <v>3000</v>
      </c>
      <c r="K856" s="89"/>
      <c r="L856" s="34"/>
      <c r="M856" s="80"/>
      <c r="N856" s="80"/>
      <c r="O856" s="80"/>
      <c r="P856" s="80"/>
      <c r="Q856" s="80"/>
    </row>
    <row r="857" s="2" customFormat="1" ht="48" spans="1:17">
      <c r="A857" s="111">
        <v>172</v>
      </c>
      <c r="B857" s="111" t="s">
        <v>2033</v>
      </c>
      <c r="C857" s="112" t="s">
        <v>6851</v>
      </c>
      <c r="D857" s="36" t="s">
        <v>6852</v>
      </c>
      <c r="E857" s="89" t="s">
        <v>6853</v>
      </c>
      <c r="F857" s="89" t="s">
        <v>6789</v>
      </c>
      <c r="G857" s="204" t="s">
        <v>6753</v>
      </c>
      <c r="H857" s="204"/>
      <c r="I857" s="34" t="s">
        <v>49</v>
      </c>
      <c r="J857" s="43">
        <v>3500</v>
      </c>
      <c r="K857" s="204"/>
      <c r="L857" s="34" t="s">
        <v>24</v>
      </c>
      <c r="M857" s="80"/>
      <c r="N857" s="80"/>
      <c r="O857" s="80"/>
      <c r="P857" s="80"/>
      <c r="Q857" s="80"/>
    </row>
    <row r="858" s="2" customFormat="1" ht="12.75" spans="1:17">
      <c r="A858" s="111"/>
      <c r="B858" s="111"/>
      <c r="C858" s="112" t="s">
        <v>6854</v>
      </c>
      <c r="D858" s="36" t="s">
        <v>6855</v>
      </c>
      <c r="E858" s="89"/>
      <c r="F858" s="89"/>
      <c r="G858" s="204"/>
      <c r="H858" s="204"/>
      <c r="I858" s="114" t="s">
        <v>49</v>
      </c>
      <c r="J858" s="205">
        <v>4000</v>
      </c>
      <c r="K858" s="204"/>
      <c r="L858" s="34"/>
      <c r="M858" s="80"/>
      <c r="N858" s="80"/>
      <c r="O858" s="80"/>
      <c r="P858" s="80"/>
      <c r="Q858" s="80"/>
    </row>
    <row r="859" s="2" customFormat="1" ht="48" spans="1:17">
      <c r="A859" s="111">
        <v>173</v>
      </c>
      <c r="B859" s="111" t="s">
        <v>2033</v>
      </c>
      <c r="C859" s="112" t="s">
        <v>6856</v>
      </c>
      <c r="D859" s="36" t="s">
        <v>6857</v>
      </c>
      <c r="E859" s="89" t="s">
        <v>6858</v>
      </c>
      <c r="F859" s="89" t="s">
        <v>6789</v>
      </c>
      <c r="G859" s="204" t="s">
        <v>6859</v>
      </c>
      <c r="H859" s="204"/>
      <c r="I859" s="34" t="s">
        <v>49</v>
      </c>
      <c r="J859" s="43">
        <v>4500</v>
      </c>
      <c r="K859" s="204"/>
      <c r="L859" s="34" t="s">
        <v>24</v>
      </c>
      <c r="M859" s="80"/>
      <c r="N859" s="80"/>
      <c r="O859" s="80"/>
      <c r="P859" s="80"/>
      <c r="Q859" s="80"/>
    </row>
    <row r="860" s="2" customFormat="1" ht="12.75" spans="1:17">
      <c r="A860" s="111"/>
      <c r="B860" s="111"/>
      <c r="C860" s="112" t="s">
        <v>6860</v>
      </c>
      <c r="D860" s="36" t="s">
        <v>6861</v>
      </c>
      <c r="E860" s="89"/>
      <c r="F860" s="89"/>
      <c r="G860" s="204"/>
      <c r="H860" s="204"/>
      <c r="I860" s="114" t="s">
        <v>49</v>
      </c>
      <c r="J860" s="205">
        <v>3000</v>
      </c>
      <c r="K860" s="204"/>
      <c r="L860" s="34"/>
      <c r="M860" s="80"/>
      <c r="N860" s="80"/>
      <c r="O860" s="80"/>
      <c r="P860" s="80"/>
      <c r="Q860" s="80"/>
    </row>
    <row r="861" s="2" customFormat="1" ht="12.75" spans="1:17">
      <c r="A861" s="111"/>
      <c r="B861" s="111"/>
      <c r="C861" s="112" t="s">
        <v>6862</v>
      </c>
      <c r="D861" s="36" t="s">
        <v>6863</v>
      </c>
      <c r="E861" s="89"/>
      <c r="F861" s="89"/>
      <c r="G861" s="204"/>
      <c r="H861" s="204"/>
      <c r="I861" s="114" t="s">
        <v>49</v>
      </c>
      <c r="J861" s="205">
        <v>3000</v>
      </c>
      <c r="K861" s="204"/>
      <c r="L861" s="34"/>
      <c r="M861" s="80"/>
      <c r="N861" s="80"/>
      <c r="O861" s="80"/>
      <c r="P861" s="80"/>
      <c r="Q861" s="80"/>
    </row>
    <row r="862" s="2" customFormat="1" ht="48" spans="1:17">
      <c r="A862" s="111">
        <v>174</v>
      </c>
      <c r="B862" s="111" t="s">
        <v>2033</v>
      </c>
      <c r="C862" s="112" t="s">
        <v>6864</v>
      </c>
      <c r="D862" s="36" t="s">
        <v>6865</v>
      </c>
      <c r="E862" s="89" t="s">
        <v>6866</v>
      </c>
      <c r="F862" s="89" t="s">
        <v>6789</v>
      </c>
      <c r="G862" s="204" t="s">
        <v>6859</v>
      </c>
      <c r="H862" s="204"/>
      <c r="I862" s="34" t="s">
        <v>217</v>
      </c>
      <c r="J862" s="43">
        <v>3500</v>
      </c>
      <c r="K862" s="204"/>
      <c r="L862" s="34" t="s">
        <v>24</v>
      </c>
      <c r="M862" s="80"/>
      <c r="N862" s="80"/>
      <c r="O862" s="80"/>
      <c r="P862" s="80"/>
      <c r="Q862" s="80"/>
    </row>
    <row r="863" s="2" customFormat="1" ht="12.75" spans="1:17">
      <c r="A863" s="111"/>
      <c r="B863" s="111"/>
      <c r="C863" s="112" t="s">
        <v>6867</v>
      </c>
      <c r="D863" s="36" t="s">
        <v>6868</v>
      </c>
      <c r="E863" s="89"/>
      <c r="F863" s="89"/>
      <c r="G863" s="204"/>
      <c r="H863" s="204"/>
      <c r="I863" s="114" t="s">
        <v>217</v>
      </c>
      <c r="J863" s="205">
        <v>1500</v>
      </c>
      <c r="K863" s="204"/>
      <c r="L863" s="34"/>
      <c r="M863" s="80"/>
      <c r="N863" s="80"/>
      <c r="O863" s="80"/>
      <c r="P863" s="80"/>
      <c r="Q863" s="80"/>
    </row>
    <row r="864" s="2" customFormat="1" ht="12.75" spans="1:17">
      <c r="A864" s="111"/>
      <c r="B864" s="111"/>
      <c r="C864" s="112" t="s">
        <v>6869</v>
      </c>
      <c r="D864" s="36" t="s">
        <v>6870</v>
      </c>
      <c r="E864" s="89"/>
      <c r="F864" s="89"/>
      <c r="G864" s="204"/>
      <c r="H864" s="204"/>
      <c r="I864" s="114" t="s">
        <v>217</v>
      </c>
      <c r="J864" s="205">
        <v>1500</v>
      </c>
      <c r="K864" s="204"/>
      <c r="L864" s="34"/>
      <c r="M864" s="80"/>
      <c r="N864" s="80"/>
      <c r="O864" s="80"/>
      <c r="P864" s="80"/>
      <c r="Q864" s="80"/>
    </row>
    <row r="865" s="2" customFormat="1" ht="48" spans="1:17">
      <c r="A865" s="111">
        <v>175</v>
      </c>
      <c r="B865" s="111" t="s">
        <v>2033</v>
      </c>
      <c r="C865" s="112" t="s">
        <v>6871</v>
      </c>
      <c r="D865" s="36" t="s">
        <v>6872</v>
      </c>
      <c r="E865" s="89" t="s">
        <v>6873</v>
      </c>
      <c r="F865" s="89" t="s">
        <v>6789</v>
      </c>
      <c r="G865" s="204" t="s">
        <v>6874</v>
      </c>
      <c r="H865" s="204"/>
      <c r="I865" s="34" t="s">
        <v>217</v>
      </c>
      <c r="J865" s="43">
        <v>6800</v>
      </c>
      <c r="K865" s="204"/>
      <c r="L865" s="34" t="s">
        <v>24</v>
      </c>
      <c r="M865" s="80"/>
      <c r="N865" s="80"/>
      <c r="O865" s="80"/>
      <c r="P865" s="80"/>
      <c r="Q865" s="80"/>
    </row>
    <row r="866" s="2" customFormat="1" ht="12.75" spans="1:17">
      <c r="A866" s="111"/>
      <c r="B866" s="111"/>
      <c r="C866" s="112" t="s">
        <v>6875</v>
      </c>
      <c r="D866" s="36" t="s">
        <v>6876</v>
      </c>
      <c r="E866" s="89"/>
      <c r="F866" s="89"/>
      <c r="G866" s="204"/>
      <c r="H866" s="204"/>
      <c r="I866" s="114" t="s">
        <v>217</v>
      </c>
      <c r="J866" s="205">
        <v>4600</v>
      </c>
      <c r="K866" s="204"/>
      <c r="L866" s="34"/>
      <c r="M866" s="80"/>
      <c r="N866" s="80"/>
      <c r="O866" s="80"/>
      <c r="P866" s="80"/>
      <c r="Q866" s="80"/>
    </row>
    <row r="867" s="2" customFormat="1" ht="48" spans="1:17">
      <c r="A867" s="111">
        <v>176</v>
      </c>
      <c r="B867" s="111" t="s">
        <v>2033</v>
      </c>
      <c r="C867" s="112" t="s">
        <v>6877</v>
      </c>
      <c r="D867" s="36" t="s">
        <v>6878</v>
      </c>
      <c r="E867" s="89" t="s">
        <v>6879</v>
      </c>
      <c r="F867" s="89" t="s">
        <v>6799</v>
      </c>
      <c r="G867" s="204" t="s">
        <v>6880</v>
      </c>
      <c r="H867" s="204" t="s">
        <v>6881</v>
      </c>
      <c r="I867" s="34" t="s">
        <v>217</v>
      </c>
      <c r="J867" s="43">
        <v>16000</v>
      </c>
      <c r="K867" s="204"/>
      <c r="L867" s="34" t="s">
        <v>24</v>
      </c>
      <c r="M867" s="80"/>
      <c r="N867" s="80"/>
      <c r="O867" s="80"/>
      <c r="P867" s="80"/>
      <c r="Q867" s="80"/>
    </row>
    <row r="868" s="2" customFormat="1" ht="51" spans="1:17">
      <c r="A868" s="111">
        <v>177</v>
      </c>
      <c r="B868" s="111" t="s">
        <v>2033</v>
      </c>
      <c r="C868" s="112" t="s">
        <v>6882</v>
      </c>
      <c r="D868" s="36" t="s">
        <v>6883</v>
      </c>
      <c r="E868" s="89" t="s">
        <v>6884</v>
      </c>
      <c r="F868" s="89" t="s">
        <v>6799</v>
      </c>
      <c r="G868" s="204" t="s">
        <v>6885</v>
      </c>
      <c r="H868" s="204"/>
      <c r="I868" s="34" t="s">
        <v>49</v>
      </c>
      <c r="J868" s="43">
        <v>8000</v>
      </c>
      <c r="K868" s="89" t="s">
        <v>6886</v>
      </c>
      <c r="L868" s="34" t="s">
        <v>24</v>
      </c>
      <c r="M868" s="80"/>
      <c r="N868" s="80"/>
      <c r="O868" s="80"/>
      <c r="P868" s="80"/>
      <c r="Q868" s="80"/>
    </row>
    <row r="869" s="2" customFormat="1" ht="48" spans="1:17">
      <c r="A869" s="111">
        <v>178</v>
      </c>
      <c r="B869" s="111" t="s">
        <v>2033</v>
      </c>
      <c r="C869" s="112" t="s">
        <v>6887</v>
      </c>
      <c r="D869" s="36" t="s">
        <v>6888</v>
      </c>
      <c r="E869" s="89" t="s">
        <v>6889</v>
      </c>
      <c r="F869" s="89" t="s">
        <v>6890</v>
      </c>
      <c r="G869" s="203"/>
      <c r="H869" s="204"/>
      <c r="I869" s="34" t="s">
        <v>4395</v>
      </c>
      <c r="J869" s="43">
        <v>6600</v>
      </c>
      <c r="K869" s="204"/>
      <c r="L869" s="34" t="s">
        <v>24</v>
      </c>
      <c r="M869" s="80"/>
      <c r="N869" s="80"/>
      <c r="O869" s="80"/>
      <c r="P869" s="80"/>
      <c r="Q869" s="80"/>
    </row>
    <row r="870" s="2" customFormat="1" ht="48" spans="1:17">
      <c r="A870" s="111">
        <v>179</v>
      </c>
      <c r="B870" s="111" t="s">
        <v>2033</v>
      </c>
      <c r="C870" s="112" t="s">
        <v>6891</v>
      </c>
      <c r="D870" s="36" t="s">
        <v>6892</v>
      </c>
      <c r="E870" s="89" t="s">
        <v>6893</v>
      </c>
      <c r="F870" s="89" t="s">
        <v>6799</v>
      </c>
      <c r="G870" s="203"/>
      <c r="H870" s="204"/>
      <c r="I870" s="34" t="s">
        <v>217</v>
      </c>
      <c r="J870" s="43">
        <v>2800</v>
      </c>
      <c r="K870" s="204"/>
      <c r="L870" s="34" t="s">
        <v>24</v>
      </c>
      <c r="M870" s="80"/>
      <c r="N870" s="80"/>
      <c r="O870" s="80"/>
      <c r="P870" s="80"/>
      <c r="Q870" s="80"/>
    </row>
    <row r="871" s="2" customFormat="1" ht="48" spans="1:17">
      <c r="A871" s="111">
        <v>180</v>
      </c>
      <c r="B871" s="111" t="s">
        <v>2033</v>
      </c>
      <c r="C871" s="112" t="s">
        <v>6894</v>
      </c>
      <c r="D871" s="36" t="s">
        <v>6895</v>
      </c>
      <c r="E871" s="89" t="s">
        <v>6896</v>
      </c>
      <c r="F871" s="89" t="s">
        <v>6897</v>
      </c>
      <c r="G871" s="203"/>
      <c r="H871" s="204" t="s">
        <v>6898</v>
      </c>
      <c r="I871" s="34" t="s">
        <v>3413</v>
      </c>
      <c r="J871" s="43">
        <v>8000</v>
      </c>
      <c r="K871" s="204"/>
      <c r="L871" s="34" t="s">
        <v>24</v>
      </c>
      <c r="M871" s="80"/>
      <c r="N871" s="80"/>
      <c r="O871" s="80"/>
      <c r="P871" s="80"/>
      <c r="Q871" s="80"/>
    </row>
    <row r="872" s="2" customFormat="1" ht="50.25" spans="1:17">
      <c r="A872" s="111">
        <v>181</v>
      </c>
      <c r="B872" s="111" t="s">
        <v>2033</v>
      </c>
      <c r="C872" s="112" t="s">
        <v>6899</v>
      </c>
      <c r="D872" s="36" t="s">
        <v>6900</v>
      </c>
      <c r="E872" s="89" t="s">
        <v>6901</v>
      </c>
      <c r="F872" s="89" t="s">
        <v>6902</v>
      </c>
      <c r="G872" s="204" t="s">
        <v>6753</v>
      </c>
      <c r="H872" s="204" t="s">
        <v>6903</v>
      </c>
      <c r="I872" s="34" t="s">
        <v>217</v>
      </c>
      <c r="J872" s="43">
        <v>10000</v>
      </c>
      <c r="K872" s="204"/>
      <c r="L872" s="34" t="s">
        <v>24</v>
      </c>
      <c r="M872" s="80"/>
      <c r="N872" s="80"/>
      <c r="O872" s="80"/>
      <c r="P872" s="80"/>
      <c r="Q872" s="80"/>
    </row>
    <row r="873" s="2" customFormat="1" ht="48" spans="1:17">
      <c r="A873" s="111">
        <v>182</v>
      </c>
      <c r="B873" s="111" t="s">
        <v>2033</v>
      </c>
      <c r="C873" s="112" t="s">
        <v>6904</v>
      </c>
      <c r="D873" s="36" t="s">
        <v>6905</v>
      </c>
      <c r="E873" s="89" t="s">
        <v>6906</v>
      </c>
      <c r="F873" s="89" t="s">
        <v>6907</v>
      </c>
      <c r="G873" s="204" t="s">
        <v>6908</v>
      </c>
      <c r="H873" s="204"/>
      <c r="I873" s="34" t="s">
        <v>4395</v>
      </c>
      <c r="J873" s="43">
        <v>20000</v>
      </c>
      <c r="K873" s="89" t="s">
        <v>6909</v>
      </c>
      <c r="L873" s="34" t="s">
        <v>24</v>
      </c>
      <c r="M873" s="80"/>
      <c r="N873" s="80"/>
      <c r="O873" s="80"/>
      <c r="P873" s="80"/>
      <c r="Q873" s="80"/>
    </row>
    <row r="874" s="2" customFormat="1" ht="48" spans="1:17">
      <c r="A874" s="111">
        <v>183</v>
      </c>
      <c r="B874" s="111" t="s">
        <v>2033</v>
      </c>
      <c r="C874" s="112" t="s">
        <v>6910</v>
      </c>
      <c r="D874" s="76" t="s">
        <v>6911</v>
      </c>
      <c r="E874" s="89" t="s">
        <v>6912</v>
      </c>
      <c r="F874" s="89" t="s">
        <v>6907</v>
      </c>
      <c r="G874" s="204" t="s">
        <v>6913</v>
      </c>
      <c r="H874" s="204"/>
      <c r="I874" s="34" t="s">
        <v>49</v>
      </c>
      <c r="J874" s="43">
        <v>20000</v>
      </c>
      <c r="K874" s="204"/>
      <c r="L874" s="34" t="s">
        <v>24</v>
      </c>
      <c r="M874" s="80"/>
      <c r="N874" s="80"/>
      <c r="O874" s="80"/>
      <c r="P874" s="80"/>
      <c r="Q874" s="80"/>
    </row>
    <row r="875" s="2" customFormat="1" ht="51" spans="1:17">
      <c r="A875" s="111">
        <v>184</v>
      </c>
      <c r="B875" s="111" t="s">
        <v>2033</v>
      </c>
      <c r="C875" s="112" t="s">
        <v>6914</v>
      </c>
      <c r="D875" s="76" t="s">
        <v>6915</v>
      </c>
      <c r="E875" s="89" t="s">
        <v>6916</v>
      </c>
      <c r="F875" s="89" t="s">
        <v>6907</v>
      </c>
      <c r="G875" s="204" t="s">
        <v>6917</v>
      </c>
      <c r="H875" s="204"/>
      <c r="I875" s="34" t="s">
        <v>49</v>
      </c>
      <c r="J875" s="43">
        <v>30000</v>
      </c>
      <c r="K875" s="89" t="s">
        <v>6918</v>
      </c>
      <c r="L875" s="34" t="s">
        <v>24</v>
      </c>
      <c r="M875" s="80"/>
      <c r="N875" s="80"/>
      <c r="O875" s="80"/>
      <c r="P875" s="80"/>
      <c r="Q875" s="80"/>
    </row>
    <row r="876" s="2" customFormat="1" ht="48" spans="1:17">
      <c r="A876" s="111">
        <v>185</v>
      </c>
      <c r="B876" s="111" t="s">
        <v>2033</v>
      </c>
      <c r="C876" s="112" t="s">
        <v>6919</v>
      </c>
      <c r="D876" s="36" t="s">
        <v>6920</v>
      </c>
      <c r="E876" s="89" t="s">
        <v>6921</v>
      </c>
      <c r="F876" s="89" t="s">
        <v>6922</v>
      </c>
      <c r="G876" s="204" t="s">
        <v>6913</v>
      </c>
      <c r="H876" s="204"/>
      <c r="I876" s="34" t="s">
        <v>49</v>
      </c>
      <c r="J876" s="43">
        <v>8000</v>
      </c>
      <c r="K876" s="89" t="s">
        <v>6923</v>
      </c>
      <c r="L876" s="34" t="s">
        <v>24</v>
      </c>
      <c r="M876" s="80"/>
      <c r="N876" s="80"/>
      <c r="O876" s="80"/>
      <c r="P876" s="80"/>
      <c r="Q876" s="80"/>
    </row>
    <row r="877" s="2" customFormat="1" ht="48" spans="1:17">
      <c r="A877" s="111">
        <v>186</v>
      </c>
      <c r="B877" s="111" t="s">
        <v>2033</v>
      </c>
      <c r="C877" s="112" t="s">
        <v>6924</v>
      </c>
      <c r="D877" s="36" t="s">
        <v>6925</v>
      </c>
      <c r="E877" s="89" t="s">
        <v>6926</v>
      </c>
      <c r="F877" s="89" t="s">
        <v>6927</v>
      </c>
      <c r="G877" s="204"/>
      <c r="H877" s="204"/>
      <c r="I877" s="34" t="s">
        <v>6928</v>
      </c>
      <c r="J877" s="43">
        <v>4000</v>
      </c>
      <c r="K877" s="204"/>
      <c r="L877" s="34" t="s">
        <v>24</v>
      </c>
      <c r="M877" s="80"/>
      <c r="N877" s="80"/>
      <c r="O877" s="80"/>
      <c r="P877" s="80"/>
      <c r="Q877" s="80"/>
    </row>
    <row r="878" s="2" customFormat="1" ht="61.5" spans="1:17">
      <c r="A878" s="111">
        <v>187</v>
      </c>
      <c r="B878" s="111" t="s">
        <v>2033</v>
      </c>
      <c r="C878" s="112" t="s">
        <v>6929</v>
      </c>
      <c r="D878" s="36" t="s">
        <v>6930</v>
      </c>
      <c r="E878" s="89" t="s">
        <v>6931</v>
      </c>
      <c r="F878" s="89" t="s">
        <v>6932</v>
      </c>
      <c r="G878" s="204" t="s">
        <v>6753</v>
      </c>
      <c r="H878" s="204"/>
      <c r="I878" s="34" t="s">
        <v>49</v>
      </c>
      <c r="J878" s="43">
        <v>4000</v>
      </c>
      <c r="K878" s="89" t="s">
        <v>6933</v>
      </c>
      <c r="L878" s="34" t="s">
        <v>24</v>
      </c>
      <c r="M878" s="80"/>
      <c r="N878" s="80"/>
      <c r="O878" s="80"/>
      <c r="P878" s="80"/>
      <c r="Q878" s="80"/>
    </row>
    <row r="879" s="2" customFormat="1" ht="12.75" spans="1:17">
      <c r="A879" s="111"/>
      <c r="B879" s="111"/>
      <c r="C879" s="112" t="s">
        <v>6934</v>
      </c>
      <c r="D879" s="36" t="s">
        <v>6935</v>
      </c>
      <c r="E879" s="89"/>
      <c r="F879" s="89"/>
      <c r="G879" s="204"/>
      <c r="H879" s="204"/>
      <c r="I879" s="114" t="s">
        <v>49</v>
      </c>
      <c r="J879" s="205">
        <v>2000</v>
      </c>
      <c r="K879" s="89"/>
      <c r="L879" s="34"/>
      <c r="M879" s="80"/>
      <c r="N879" s="80"/>
      <c r="O879" s="80"/>
      <c r="P879" s="80"/>
      <c r="Q879" s="80"/>
    </row>
    <row r="880" s="2" customFormat="1" ht="12.75" spans="1:17">
      <c r="A880" s="111"/>
      <c r="B880" s="111"/>
      <c r="C880" s="112" t="s">
        <v>6936</v>
      </c>
      <c r="D880" s="36" t="s">
        <v>6937</v>
      </c>
      <c r="E880" s="89"/>
      <c r="F880" s="89"/>
      <c r="G880" s="204"/>
      <c r="H880" s="204"/>
      <c r="I880" s="114" t="s">
        <v>49</v>
      </c>
      <c r="J880" s="205">
        <v>8000</v>
      </c>
      <c r="K880" s="89"/>
      <c r="L880" s="34"/>
      <c r="M880" s="80"/>
      <c r="N880" s="80"/>
      <c r="O880" s="80"/>
      <c r="P880" s="80"/>
      <c r="Q880" s="80"/>
    </row>
    <row r="881" s="2" customFormat="1" ht="12.75" spans="1:17">
      <c r="A881" s="111"/>
      <c r="B881" s="111"/>
      <c r="C881" s="112" t="s">
        <v>6938</v>
      </c>
      <c r="D881" s="36" t="s">
        <v>6939</v>
      </c>
      <c r="E881" s="89"/>
      <c r="F881" s="89"/>
      <c r="G881" s="204"/>
      <c r="H881" s="204"/>
      <c r="I881" s="114" t="s">
        <v>49</v>
      </c>
      <c r="J881" s="205">
        <v>8000</v>
      </c>
      <c r="K881" s="89"/>
      <c r="L881" s="34"/>
      <c r="M881" s="80"/>
      <c r="N881" s="80"/>
      <c r="O881" s="80"/>
      <c r="P881" s="80"/>
      <c r="Q881" s="80"/>
    </row>
    <row r="882" s="2" customFormat="1" ht="12.75" spans="1:17">
      <c r="A882" s="111"/>
      <c r="B882" s="111"/>
      <c r="C882" s="112" t="s">
        <v>6940</v>
      </c>
      <c r="D882" s="36" t="s">
        <v>6941</v>
      </c>
      <c r="E882" s="89"/>
      <c r="F882" s="89"/>
      <c r="G882" s="204"/>
      <c r="H882" s="204"/>
      <c r="I882" s="114" t="s">
        <v>49</v>
      </c>
      <c r="J882" s="205">
        <v>3000</v>
      </c>
      <c r="K882" s="89"/>
      <c r="L882" s="34"/>
      <c r="M882" s="80"/>
      <c r="N882" s="80"/>
      <c r="O882" s="80"/>
      <c r="P882" s="80"/>
      <c r="Q882" s="80"/>
    </row>
    <row r="883" s="2" customFormat="1" ht="12.75" spans="1:17">
      <c r="A883" s="111"/>
      <c r="B883" s="111"/>
      <c r="C883" s="112" t="s">
        <v>6942</v>
      </c>
      <c r="D883" s="36" t="s">
        <v>6943</v>
      </c>
      <c r="E883" s="89"/>
      <c r="F883" s="89"/>
      <c r="G883" s="204"/>
      <c r="H883" s="204"/>
      <c r="I883" s="114" t="s">
        <v>49</v>
      </c>
      <c r="J883" s="205">
        <v>4800</v>
      </c>
      <c r="K883" s="89"/>
      <c r="L883" s="34"/>
      <c r="M883" s="80"/>
      <c r="N883" s="80"/>
      <c r="O883" s="80"/>
      <c r="P883" s="80"/>
      <c r="Q883" s="80"/>
    </row>
    <row r="884" s="2" customFormat="1" ht="12.75" spans="1:17">
      <c r="A884" s="111"/>
      <c r="B884" s="111"/>
      <c r="C884" s="112" t="s">
        <v>6944</v>
      </c>
      <c r="D884" s="36" t="s">
        <v>6945</v>
      </c>
      <c r="E884" s="89"/>
      <c r="F884" s="89"/>
      <c r="G884" s="204"/>
      <c r="H884" s="204"/>
      <c r="I884" s="114" t="s">
        <v>49</v>
      </c>
      <c r="J884" s="205">
        <v>6000</v>
      </c>
      <c r="K884" s="89"/>
      <c r="L884" s="34"/>
      <c r="M884" s="80"/>
      <c r="N884" s="80"/>
      <c r="O884" s="80"/>
      <c r="P884" s="80"/>
      <c r="Q884" s="80"/>
    </row>
    <row r="885" s="2" customFormat="1" ht="48" spans="1:17">
      <c r="A885" s="111">
        <v>188</v>
      </c>
      <c r="B885" s="111" t="s">
        <v>2033</v>
      </c>
      <c r="C885" s="112" t="s">
        <v>6946</v>
      </c>
      <c r="D885" s="36" t="s">
        <v>6947</v>
      </c>
      <c r="E885" s="89" t="s">
        <v>6948</v>
      </c>
      <c r="F885" s="89" t="s">
        <v>6668</v>
      </c>
      <c r="G885" s="204" t="s">
        <v>6949</v>
      </c>
      <c r="H885" s="203"/>
      <c r="I885" s="34" t="s">
        <v>49</v>
      </c>
      <c r="J885" s="43">
        <v>8000</v>
      </c>
      <c r="K885" s="204"/>
      <c r="L885" s="34" t="s">
        <v>24</v>
      </c>
      <c r="M885" s="80"/>
      <c r="N885" s="80"/>
      <c r="O885" s="80"/>
      <c r="P885" s="80"/>
      <c r="Q885" s="80"/>
    </row>
    <row r="886" s="2" customFormat="1" ht="48" spans="1:17">
      <c r="A886" s="111">
        <v>189</v>
      </c>
      <c r="B886" s="111" t="s">
        <v>2033</v>
      </c>
      <c r="C886" s="112" t="s">
        <v>6950</v>
      </c>
      <c r="D886" s="36" t="s">
        <v>6951</v>
      </c>
      <c r="E886" s="89" t="s">
        <v>6952</v>
      </c>
      <c r="F886" s="89" t="s">
        <v>6953</v>
      </c>
      <c r="G886" s="204" t="s">
        <v>6954</v>
      </c>
      <c r="H886" s="204"/>
      <c r="I886" s="34" t="s">
        <v>49</v>
      </c>
      <c r="J886" s="43">
        <v>4500</v>
      </c>
      <c r="K886" s="204"/>
      <c r="L886" s="34" t="s">
        <v>24</v>
      </c>
      <c r="M886" s="80"/>
      <c r="N886" s="80"/>
      <c r="O886" s="80"/>
      <c r="P886" s="80"/>
      <c r="Q886" s="80"/>
    </row>
    <row r="887" s="2" customFormat="1" ht="37.5" spans="1:17">
      <c r="A887" s="111">
        <v>190</v>
      </c>
      <c r="B887" s="111" t="s">
        <v>2033</v>
      </c>
      <c r="C887" s="112" t="s">
        <v>6955</v>
      </c>
      <c r="D887" s="36" t="s">
        <v>6956</v>
      </c>
      <c r="E887" s="89" t="s">
        <v>6957</v>
      </c>
      <c r="F887" s="89" t="s">
        <v>6958</v>
      </c>
      <c r="G887" s="204" t="s">
        <v>6959</v>
      </c>
      <c r="H887" s="204"/>
      <c r="I887" s="34" t="s">
        <v>217</v>
      </c>
      <c r="J887" s="43">
        <v>2400</v>
      </c>
      <c r="K887" s="204"/>
      <c r="L887" s="34" t="s">
        <v>24</v>
      </c>
      <c r="M887" s="80"/>
      <c r="N887" s="80"/>
      <c r="O887" s="80"/>
      <c r="P887" s="80"/>
      <c r="Q887" s="80"/>
    </row>
    <row r="888" s="2" customFormat="1" ht="12.75" spans="1:17">
      <c r="A888" s="111"/>
      <c r="B888" s="111"/>
      <c r="C888" s="112" t="s">
        <v>6960</v>
      </c>
      <c r="D888" s="36" t="s">
        <v>6961</v>
      </c>
      <c r="E888" s="89"/>
      <c r="F888" s="89"/>
      <c r="G888" s="204"/>
      <c r="H888" s="204"/>
      <c r="I888" s="114" t="s">
        <v>217</v>
      </c>
      <c r="J888" s="205">
        <v>3000</v>
      </c>
      <c r="K888" s="204"/>
      <c r="L888" s="34"/>
      <c r="M888" s="80"/>
      <c r="N888" s="80"/>
      <c r="O888" s="80"/>
      <c r="P888" s="80"/>
      <c r="Q888" s="80"/>
    </row>
    <row r="889" s="2" customFormat="1" ht="12.75" spans="1:17">
      <c r="A889" s="111"/>
      <c r="B889" s="111"/>
      <c r="C889" s="112" t="s">
        <v>6962</v>
      </c>
      <c r="D889" s="36" t="s">
        <v>6963</v>
      </c>
      <c r="E889" s="89"/>
      <c r="F889" s="89"/>
      <c r="G889" s="204"/>
      <c r="H889" s="204"/>
      <c r="I889" s="114" t="s">
        <v>217</v>
      </c>
      <c r="J889" s="205">
        <v>1000</v>
      </c>
      <c r="K889" s="204"/>
      <c r="L889" s="34"/>
      <c r="M889" s="80"/>
      <c r="N889" s="80"/>
      <c r="O889" s="80"/>
      <c r="P889" s="80"/>
      <c r="Q889" s="80"/>
    </row>
    <row r="890" s="2" customFormat="1" ht="12.75" spans="1:17">
      <c r="A890" s="111"/>
      <c r="B890" s="111"/>
      <c r="C890" s="112" t="s">
        <v>6964</v>
      </c>
      <c r="D890" s="36" t="s">
        <v>6965</v>
      </c>
      <c r="E890" s="89"/>
      <c r="F890" s="89"/>
      <c r="G890" s="204"/>
      <c r="H890" s="204"/>
      <c r="I890" s="114" t="s">
        <v>217</v>
      </c>
      <c r="J890" s="205">
        <v>2500</v>
      </c>
      <c r="K890" s="204"/>
      <c r="L890" s="34"/>
      <c r="M890" s="80"/>
      <c r="N890" s="80"/>
      <c r="O890" s="80"/>
      <c r="P890" s="80"/>
      <c r="Q890" s="80"/>
    </row>
    <row r="891" s="2" customFormat="1" ht="50.25" spans="1:17">
      <c r="A891" s="111">
        <v>191</v>
      </c>
      <c r="B891" s="111" t="s">
        <v>2033</v>
      </c>
      <c r="C891" s="112" t="s">
        <v>6966</v>
      </c>
      <c r="D891" s="36" t="s">
        <v>6967</v>
      </c>
      <c r="E891" s="89" t="s">
        <v>6968</v>
      </c>
      <c r="F891" s="89" t="s">
        <v>6969</v>
      </c>
      <c r="G891" s="204" t="s">
        <v>6970</v>
      </c>
      <c r="H891" s="204"/>
      <c r="I891" s="34" t="s">
        <v>217</v>
      </c>
      <c r="J891" s="43">
        <v>5000</v>
      </c>
      <c r="K891" s="204"/>
      <c r="L891" s="34" t="s">
        <v>24</v>
      </c>
      <c r="M891" s="80"/>
      <c r="N891" s="80"/>
      <c r="O891" s="80"/>
      <c r="P891" s="80"/>
      <c r="Q891" s="80"/>
    </row>
    <row r="892" s="2" customFormat="1" ht="50.25" spans="1:17">
      <c r="A892" s="111">
        <v>192</v>
      </c>
      <c r="B892" s="111" t="s">
        <v>2033</v>
      </c>
      <c r="C892" s="112" t="s">
        <v>6971</v>
      </c>
      <c r="D892" s="206" t="s">
        <v>6972</v>
      </c>
      <c r="E892" s="207" t="s">
        <v>6973</v>
      </c>
      <c r="F892" s="207" t="s">
        <v>6974</v>
      </c>
      <c r="G892" s="208" t="s">
        <v>6975</v>
      </c>
      <c r="H892" s="208"/>
      <c r="I892" s="209" t="s">
        <v>49</v>
      </c>
      <c r="J892" s="43">
        <v>20000</v>
      </c>
      <c r="K892" s="207" t="s">
        <v>6976</v>
      </c>
      <c r="L892" s="34" t="s">
        <v>24</v>
      </c>
      <c r="M892" s="80"/>
      <c r="N892" s="80"/>
      <c r="O892" s="80"/>
      <c r="P892" s="80"/>
      <c r="Q892" s="80"/>
    </row>
    <row r="893" s="2" customFormat="1" ht="36" spans="1:17">
      <c r="A893" s="111">
        <v>193</v>
      </c>
      <c r="B893" s="111" t="s">
        <v>2033</v>
      </c>
      <c r="C893" s="112" t="s">
        <v>6977</v>
      </c>
      <c r="D893" s="36" t="s">
        <v>6978</v>
      </c>
      <c r="E893" s="89" t="s">
        <v>6979</v>
      </c>
      <c r="F893" s="89" t="s">
        <v>6969</v>
      </c>
      <c r="G893" s="204" t="s">
        <v>6980</v>
      </c>
      <c r="H893" s="204"/>
      <c r="I893" s="34" t="s">
        <v>217</v>
      </c>
      <c r="J893" s="43">
        <v>7000</v>
      </c>
      <c r="K893" s="204"/>
      <c r="L893" s="34" t="s">
        <v>24</v>
      </c>
      <c r="M893" s="80"/>
      <c r="N893" s="80"/>
      <c r="O893" s="80"/>
      <c r="P893" s="80"/>
      <c r="Q893" s="80"/>
    </row>
    <row r="894" s="2" customFormat="1" ht="60" spans="1:17">
      <c r="A894" s="111">
        <v>194</v>
      </c>
      <c r="B894" s="111" t="s">
        <v>2033</v>
      </c>
      <c r="C894" s="112" t="s">
        <v>6981</v>
      </c>
      <c r="D894" s="206" t="s">
        <v>6982</v>
      </c>
      <c r="E894" s="207" t="s">
        <v>6983</v>
      </c>
      <c r="F894" s="207" t="s">
        <v>6984</v>
      </c>
      <c r="G894" s="210"/>
      <c r="H894" s="208"/>
      <c r="I894" s="209" t="s">
        <v>49</v>
      </c>
      <c r="J894" s="43">
        <v>2000</v>
      </c>
      <c r="K894" s="208"/>
      <c r="L894" s="34" t="s">
        <v>24</v>
      </c>
      <c r="M894" s="80"/>
      <c r="N894" s="80"/>
      <c r="O894" s="80"/>
      <c r="P894" s="80"/>
      <c r="Q894" s="80"/>
    </row>
    <row r="895" s="2" customFormat="1" ht="48" spans="1:17">
      <c r="A895" s="111">
        <v>195</v>
      </c>
      <c r="B895" s="111" t="s">
        <v>2033</v>
      </c>
      <c r="C895" s="112" t="s">
        <v>6985</v>
      </c>
      <c r="D895" s="36" t="s">
        <v>6986</v>
      </c>
      <c r="E895" s="89" t="s">
        <v>6987</v>
      </c>
      <c r="F895" s="89" t="s">
        <v>6988</v>
      </c>
      <c r="G895" s="204" t="s">
        <v>6989</v>
      </c>
      <c r="H895" s="204"/>
      <c r="I895" s="34" t="s">
        <v>217</v>
      </c>
      <c r="J895" s="43">
        <v>3000</v>
      </c>
      <c r="K895" s="89" t="s">
        <v>6990</v>
      </c>
      <c r="L895" s="34" t="s">
        <v>24</v>
      </c>
      <c r="M895" s="80"/>
      <c r="N895" s="80"/>
      <c r="O895" s="80"/>
      <c r="P895" s="80"/>
      <c r="Q895" s="80"/>
    </row>
    <row r="896" s="2" customFormat="1" ht="12.75" spans="1:17">
      <c r="A896" s="111"/>
      <c r="B896" s="111"/>
      <c r="C896" s="112" t="s">
        <v>6991</v>
      </c>
      <c r="D896" s="36" t="s">
        <v>6992</v>
      </c>
      <c r="E896" s="89"/>
      <c r="F896" s="89"/>
      <c r="G896" s="204"/>
      <c r="H896" s="204"/>
      <c r="I896" s="114" t="s">
        <v>217</v>
      </c>
      <c r="J896" s="205">
        <v>3000</v>
      </c>
      <c r="K896" s="89"/>
      <c r="L896" s="34"/>
      <c r="M896" s="80"/>
      <c r="N896" s="80"/>
      <c r="O896" s="80"/>
      <c r="P896" s="80"/>
      <c r="Q896" s="80"/>
    </row>
    <row r="897" s="2" customFormat="1" ht="48" spans="1:17">
      <c r="A897" s="111">
        <v>196</v>
      </c>
      <c r="B897" s="111" t="s">
        <v>2033</v>
      </c>
      <c r="C897" s="112" t="s">
        <v>6993</v>
      </c>
      <c r="D897" s="36" t="s">
        <v>6994</v>
      </c>
      <c r="E897" s="89" t="s">
        <v>6995</v>
      </c>
      <c r="F897" s="89" t="s">
        <v>6996</v>
      </c>
      <c r="G897" s="204" t="s">
        <v>6997</v>
      </c>
      <c r="H897" s="204"/>
      <c r="I897" s="34" t="s">
        <v>217</v>
      </c>
      <c r="J897" s="43">
        <v>6000</v>
      </c>
      <c r="K897" s="204"/>
      <c r="L897" s="34" t="s">
        <v>24</v>
      </c>
      <c r="M897" s="80"/>
      <c r="N897" s="80"/>
      <c r="O897" s="80"/>
      <c r="P897" s="80"/>
      <c r="Q897" s="80"/>
    </row>
    <row r="898" s="2" customFormat="1" ht="48" spans="1:17">
      <c r="A898" s="111">
        <v>197</v>
      </c>
      <c r="B898" s="111" t="s">
        <v>2033</v>
      </c>
      <c r="C898" s="112" t="s">
        <v>6998</v>
      </c>
      <c r="D898" s="36" t="s">
        <v>6999</v>
      </c>
      <c r="E898" s="89" t="s">
        <v>7000</v>
      </c>
      <c r="F898" s="89" t="s">
        <v>7001</v>
      </c>
      <c r="G898" s="204" t="s">
        <v>7002</v>
      </c>
      <c r="H898" s="204"/>
      <c r="I898" s="34" t="s">
        <v>217</v>
      </c>
      <c r="J898" s="43">
        <v>12000</v>
      </c>
      <c r="K898" s="89" t="s">
        <v>7003</v>
      </c>
      <c r="L898" s="34" t="s">
        <v>24</v>
      </c>
      <c r="M898" s="80"/>
      <c r="N898" s="80"/>
      <c r="O898" s="80"/>
      <c r="P898" s="80"/>
      <c r="Q898" s="80"/>
    </row>
    <row r="899" s="2" customFormat="1" ht="12.75" spans="1:17">
      <c r="A899" s="111"/>
      <c r="B899" s="111"/>
      <c r="C899" s="112" t="s">
        <v>7004</v>
      </c>
      <c r="D899" s="36" t="s">
        <v>7005</v>
      </c>
      <c r="E899" s="89"/>
      <c r="F899" s="89"/>
      <c r="G899" s="204"/>
      <c r="H899" s="204"/>
      <c r="I899" s="114" t="s">
        <v>217</v>
      </c>
      <c r="J899" s="205">
        <v>8000</v>
      </c>
      <c r="K899" s="50"/>
      <c r="L899" s="34"/>
      <c r="M899" s="80"/>
      <c r="N899" s="80"/>
      <c r="O899" s="80"/>
      <c r="P899" s="80"/>
      <c r="Q899" s="80"/>
    </row>
    <row r="900" s="2" customFormat="1" ht="12.75" spans="1:17">
      <c r="A900" s="111"/>
      <c r="B900" s="111"/>
      <c r="C900" s="112" t="s">
        <v>7006</v>
      </c>
      <c r="D900" s="36" t="s">
        <v>7007</v>
      </c>
      <c r="E900" s="89"/>
      <c r="F900" s="89"/>
      <c r="G900" s="204"/>
      <c r="H900" s="204"/>
      <c r="I900" s="114" t="s">
        <v>217</v>
      </c>
      <c r="J900" s="205">
        <v>6000</v>
      </c>
      <c r="K900" s="50"/>
      <c r="L900" s="34"/>
      <c r="M900" s="80"/>
      <c r="N900" s="80"/>
      <c r="O900" s="80"/>
      <c r="P900" s="80"/>
      <c r="Q900" s="80"/>
    </row>
    <row r="901" s="2" customFormat="1" ht="95" customHeight="1" spans="1:17">
      <c r="A901" s="111">
        <v>198</v>
      </c>
      <c r="B901" s="111" t="s">
        <v>2033</v>
      </c>
      <c r="C901" s="112" t="s">
        <v>7008</v>
      </c>
      <c r="D901" s="36" t="s">
        <v>7009</v>
      </c>
      <c r="E901" s="89" t="s">
        <v>7010</v>
      </c>
      <c r="F901" s="89" t="s">
        <v>7011</v>
      </c>
      <c r="G901" s="204" t="s">
        <v>7002</v>
      </c>
      <c r="H901" s="204"/>
      <c r="I901" s="34" t="s">
        <v>217</v>
      </c>
      <c r="J901" s="43">
        <v>6600</v>
      </c>
      <c r="K901" s="89" t="s">
        <v>7012</v>
      </c>
      <c r="L901" s="34" t="s">
        <v>24</v>
      </c>
      <c r="M901" s="80"/>
      <c r="N901" s="80"/>
      <c r="O901" s="80"/>
      <c r="P901" s="80"/>
      <c r="Q901" s="80"/>
    </row>
    <row r="902" s="2" customFormat="1" ht="36" spans="1:17">
      <c r="A902" s="111">
        <v>199</v>
      </c>
      <c r="B902" s="111" t="s">
        <v>2033</v>
      </c>
      <c r="C902" s="112" t="s">
        <v>7013</v>
      </c>
      <c r="D902" s="36" t="s">
        <v>7014</v>
      </c>
      <c r="E902" s="89" t="s">
        <v>7015</v>
      </c>
      <c r="F902" s="89" t="s">
        <v>7016</v>
      </c>
      <c r="G902" s="204" t="s">
        <v>7017</v>
      </c>
      <c r="H902" s="204"/>
      <c r="I902" s="34" t="s">
        <v>217</v>
      </c>
      <c r="J902" s="43">
        <v>3000</v>
      </c>
      <c r="K902" s="89" t="s">
        <v>7018</v>
      </c>
      <c r="L902" s="34" t="s">
        <v>24</v>
      </c>
      <c r="M902" s="80"/>
      <c r="N902" s="80"/>
      <c r="O902" s="80"/>
      <c r="P902" s="80"/>
      <c r="Q902" s="80"/>
    </row>
    <row r="903" s="2" customFormat="1" ht="12.75" spans="1:17">
      <c r="A903" s="111"/>
      <c r="B903" s="111"/>
      <c r="C903" s="112" t="s">
        <v>7019</v>
      </c>
      <c r="D903" s="36" t="s">
        <v>7020</v>
      </c>
      <c r="E903" s="89"/>
      <c r="F903" s="89"/>
      <c r="G903" s="204"/>
      <c r="H903" s="204"/>
      <c r="I903" s="114" t="s">
        <v>217</v>
      </c>
      <c r="J903" s="205">
        <v>2000</v>
      </c>
      <c r="K903" s="89"/>
      <c r="L903" s="34"/>
      <c r="M903" s="80"/>
      <c r="N903" s="80"/>
      <c r="O903" s="80"/>
      <c r="P903" s="80"/>
      <c r="Q903" s="80"/>
    </row>
    <row r="904" s="2" customFormat="1" ht="36" spans="1:17">
      <c r="A904" s="111">
        <v>200</v>
      </c>
      <c r="B904" s="111" t="s">
        <v>2033</v>
      </c>
      <c r="C904" s="112" t="s">
        <v>7021</v>
      </c>
      <c r="D904" s="36" t="s">
        <v>7022</v>
      </c>
      <c r="E904" s="89" t="s">
        <v>7023</v>
      </c>
      <c r="F904" s="89" t="s">
        <v>7024</v>
      </c>
      <c r="G904" s="203"/>
      <c r="H904" s="204"/>
      <c r="I904" s="34" t="s">
        <v>217</v>
      </c>
      <c r="J904" s="43">
        <v>2500</v>
      </c>
      <c r="K904" s="204"/>
      <c r="L904" s="34" t="s">
        <v>24</v>
      </c>
      <c r="M904" s="80"/>
      <c r="N904" s="80"/>
      <c r="O904" s="80"/>
      <c r="P904" s="80"/>
      <c r="Q904" s="80"/>
    </row>
    <row r="905" s="2" customFormat="1" ht="48" spans="1:17">
      <c r="A905" s="111">
        <v>201</v>
      </c>
      <c r="B905" s="111" t="s">
        <v>2033</v>
      </c>
      <c r="C905" s="112" t="s">
        <v>7025</v>
      </c>
      <c r="D905" s="36" t="s">
        <v>7026</v>
      </c>
      <c r="E905" s="89" t="s">
        <v>7027</v>
      </c>
      <c r="F905" s="89" t="s">
        <v>7028</v>
      </c>
      <c r="G905" s="204"/>
      <c r="H905" s="204"/>
      <c r="I905" s="34" t="s">
        <v>217</v>
      </c>
      <c r="J905" s="43">
        <v>1000</v>
      </c>
      <c r="K905" s="204"/>
      <c r="L905" s="34" t="s">
        <v>24</v>
      </c>
      <c r="M905" s="80"/>
      <c r="N905" s="80"/>
      <c r="O905" s="80"/>
      <c r="P905" s="80"/>
      <c r="Q905" s="80"/>
    </row>
    <row r="906" s="2" customFormat="1" ht="48" spans="1:17">
      <c r="A906" s="111">
        <v>202</v>
      </c>
      <c r="B906" s="111" t="s">
        <v>2033</v>
      </c>
      <c r="C906" s="112" t="s">
        <v>7029</v>
      </c>
      <c r="D906" s="36" t="s">
        <v>7030</v>
      </c>
      <c r="E906" s="89" t="s">
        <v>7031</v>
      </c>
      <c r="F906" s="89" t="s">
        <v>6988</v>
      </c>
      <c r="G906" s="204" t="s">
        <v>7032</v>
      </c>
      <c r="H906" s="204"/>
      <c r="I906" s="34" t="s">
        <v>217</v>
      </c>
      <c r="J906" s="43">
        <v>6000</v>
      </c>
      <c r="K906" s="204" t="s">
        <v>7033</v>
      </c>
      <c r="L906" s="34" t="s">
        <v>24</v>
      </c>
      <c r="M906" s="80"/>
      <c r="N906" s="80"/>
      <c r="O906" s="80"/>
      <c r="P906" s="80"/>
      <c r="Q906" s="80"/>
    </row>
    <row r="907" s="2" customFormat="1" ht="24" spans="1:17">
      <c r="A907" s="111"/>
      <c r="B907" s="111"/>
      <c r="C907" s="112" t="s">
        <v>7034</v>
      </c>
      <c r="D907" s="36" t="s">
        <v>7035</v>
      </c>
      <c r="E907" s="89"/>
      <c r="F907" s="89"/>
      <c r="G907" s="204"/>
      <c r="H907" s="204"/>
      <c r="I907" s="114" t="s">
        <v>217</v>
      </c>
      <c r="J907" s="205">
        <v>2000</v>
      </c>
      <c r="K907" s="204"/>
      <c r="L907" s="34"/>
      <c r="M907" s="80"/>
      <c r="N907" s="80"/>
      <c r="O907" s="80"/>
      <c r="P907" s="80"/>
      <c r="Q907" s="80"/>
    </row>
    <row r="908" s="2" customFormat="1" ht="24" spans="1:17">
      <c r="A908" s="111"/>
      <c r="B908" s="111"/>
      <c r="C908" s="112" t="s">
        <v>7036</v>
      </c>
      <c r="D908" s="36" t="s">
        <v>7037</v>
      </c>
      <c r="E908" s="89"/>
      <c r="F908" s="89"/>
      <c r="G908" s="204"/>
      <c r="H908" s="204"/>
      <c r="I908" s="114" t="s">
        <v>217</v>
      </c>
      <c r="J908" s="205">
        <v>3000</v>
      </c>
      <c r="K908" s="204"/>
      <c r="L908" s="34"/>
      <c r="M908" s="80"/>
      <c r="N908" s="80"/>
      <c r="O908" s="80"/>
      <c r="P908" s="80"/>
      <c r="Q908" s="80"/>
    </row>
    <row r="909" s="2" customFormat="1" ht="63.75" spans="1:17">
      <c r="A909" s="111">
        <v>203</v>
      </c>
      <c r="B909" s="111" t="s">
        <v>2033</v>
      </c>
      <c r="C909" s="112" t="s">
        <v>7038</v>
      </c>
      <c r="D909" s="36" t="s">
        <v>7039</v>
      </c>
      <c r="E909" s="89" t="s">
        <v>7040</v>
      </c>
      <c r="F909" s="89" t="s">
        <v>7041</v>
      </c>
      <c r="G909" s="204" t="s">
        <v>7042</v>
      </c>
      <c r="H909" s="204"/>
      <c r="I909" s="34" t="s">
        <v>217</v>
      </c>
      <c r="J909" s="43">
        <v>8800</v>
      </c>
      <c r="K909" s="204"/>
      <c r="L909" s="34" t="s">
        <v>24</v>
      </c>
      <c r="M909" s="80"/>
      <c r="N909" s="80"/>
      <c r="O909" s="80"/>
      <c r="P909" s="80"/>
      <c r="Q909" s="80"/>
    </row>
    <row r="910" s="2" customFormat="1" ht="12.75" spans="1:17">
      <c r="A910" s="111"/>
      <c r="B910" s="111"/>
      <c r="C910" s="112" t="s">
        <v>7043</v>
      </c>
      <c r="D910" s="36" t="s">
        <v>7044</v>
      </c>
      <c r="E910" s="89"/>
      <c r="F910" s="89"/>
      <c r="G910" s="204"/>
      <c r="H910" s="204"/>
      <c r="I910" s="114" t="s">
        <v>217</v>
      </c>
      <c r="J910" s="205">
        <v>6000</v>
      </c>
      <c r="K910" s="204"/>
      <c r="L910" s="34"/>
      <c r="M910" s="80"/>
      <c r="N910" s="80"/>
      <c r="O910" s="80"/>
      <c r="P910" s="80"/>
      <c r="Q910" s="80"/>
    </row>
    <row r="911" s="2" customFormat="1" ht="12.75" spans="1:17">
      <c r="A911" s="111"/>
      <c r="B911" s="111"/>
      <c r="C911" s="112" t="s">
        <v>7045</v>
      </c>
      <c r="D911" s="36" t="s">
        <v>7046</v>
      </c>
      <c r="E911" s="89"/>
      <c r="F911" s="89"/>
      <c r="G911" s="204"/>
      <c r="H911" s="204"/>
      <c r="I911" s="114" t="s">
        <v>217</v>
      </c>
      <c r="J911" s="205">
        <v>3500</v>
      </c>
      <c r="K911" s="204"/>
      <c r="L911" s="34"/>
      <c r="M911" s="80"/>
      <c r="N911" s="80"/>
      <c r="O911" s="80"/>
      <c r="P911" s="80"/>
      <c r="Q911" s="80"/>
    </row>
    <row r="912" s="2" customFormat="1" ht="12.75" spans="1:17">
      <c r="A912" s="111"/>
      <c r="B912" s="111"/>
      <c r="C912" s="112" t="s">
        <v>7047</v>
      </c>
      <c r="D912" s="36" t="s">
        <v>7048</v>
      </c>
      <c r="E912" s="89"/>
      <c r="F912" s="89"/>
      <c r="G912" s="204"/>
      <c r="H912" s="204"/>
      <c r="I912" s="114" t="s">
        <v>217</v>
      </c>
      <c r="J912" s="205">
        <v>5500</v>
      </c>
      <c r="K912" s="204"/>
      <c r="L912" s="34"/>
      <c r="M912" s="80"/>
      <c r="N912" s="80"/>
      <c r="O912" s="80"/>
      <c r="P912" s="80"/>
      <c r="Q912" s="80"/>
    </row>
    <row r="913" s="2" customFormat="1" ht="48" spans="1:17">
      <c r="A913" s="111">
        <v>204</v>
      </c>
      <c r="B913" s="111" t="s">
        <v>2033</v>
      </c>
      <c r="C913" s="112" t="s">
        <v>7049</v>
      </c>
      <c r="D913" s="36" t="s">
        <v>7050</v>
      </c>
      <c r="E913" s="89" t="s">
        <v>7051</v>
      </c>
      <c r="F913" s="89" t="s">
        <v>7052</v>
      </c>
      <c r="G913" s="204" t="s">
        <v>7053</v>
      </c>
      <c r="H913" s="204" t="s">
        <v>7054</v>
      </c>
      <c r="I913" s="34" t="s">
        <v>217</v>
      </c>
      <c r="J913" s="43">
        <v>8000</v>
      </c>
      <c r="K913" s="204"/>
      <c r="L913" s="34" t="s">
        <v>24</v>
      </c>
      <c r="M913" s="80"/>
      <c r="N913" s="80"/>
      <c r="O913" s="80"/>
      <c r="P913" s="80"/>
      <c r="Q913" s="80"/>
    </row>
    <row r="914" s="2" customFormat="1" ht="63" spans="1:17">
      <c r="A914" s="111">
        <v>205</v>
      </c>
      <c r="B914" s="111" t="s">
        <v>2033</v>
      </c>
      <c r="C914" s="112" t="s">
        <v>7055</v>
      </c>
      <c r="D914" s="36" t="s">
        <v>7056</v>
      </c>
      <c r="E914" s="89" t="s">
        <v>7057</v>
      </c>
      <c r="F914" s="89" t="s">
        <v>7058</v>
      </c>
      <c r="G914" s="204" t="s">
        <v>7059</v>
      </c>
      <c r="H914" s="204" t="s">
        <v>7060</v>
      </c>
      <c r="I914" s="34" t="s">
        <v>217</v>
      </c>
      <c r="J914" s="43">
        <v>20000</v>
      </c>
      <c r="K914" s="89" t="s">
        <v>7061</v>
      </c>
      <c r="L914" s="34" t="s">
        <v>24</v>
      </c>
      <c r="M914" s="80"/>
      <c r="N914" s="80"/>
      <c r="O914" s="80"/>
      <c r="P914" s="80"/>
      <c r="Q914" s="80"/>
    </row>
    <row r="915" s="2" customFormat="1" ht="48" spans="1:17">
      <c r="A915" s="111">
        <v>206</v>
      </c>
      <c r="B915" s="111" t="s">
        <v>2033</v>
      </c>
      <c r="C915" s="112" t="s">
        <v>7062</v>
      </c>
      <c r="D915" s="36" t="s">
        <v>7063</v>
      </c>
      <c r="E915" s="89" t="s">
        <v>7064</v>
      </c>
      <c r="F915" s="89" t="s">
        <v>7065</v>
      </c>
      <c r="G915" s="203"/>
      <c r="H915" s="204"/>
      <c r="I915" s="34" t="s">
        <v>217</v>
      </c>
      <c r="J915" s="43">
        <v>8000</v>
      </c>
      <c r="K915" s="204"/>
      <c r="L915" s="34" t="s">
        <v>24</v>
      </c>
      <c r="M915" s="80"/>
      <c r="N915" s="80"/>
      <c r="O915" s="80"/>
      <c r="P915" s="80"/>
      <c r="Q915" s="80"/>
    </row>
    <row r="916" s="2" customFormat="1" ht="114" customHeight="1" spans="1:17">
      <c r="A916" s="111">
        <v>207</v>
      </c>
      <c r="B916" s="111" t="s">
        <v>2033</v>
      </c>
      <c r="C916" s="112" t="s">
        <v>7066</v>
      </c>
      <c r="D916" s="36" t="s">
        <v>7067</v>
      </c>
      <c r="E916" s="89" t="s">
        <v>7068</v>
      </c>
      <c r="F916" s="89" t="s">
        <v>7069</v>
      </c>
      <c r="G916" s="204" t="s">
        <v>7070</v>
      </c>
      <c r="H916" s="204"/>
      <c r="I916" s="34" t="s">
        <v>217</v>
      </c>
      <c r="J916" s="43">
        <v>20000</v>
      </c>
      <c r="K916" s="204"/>
      <c r="L916" s="34" t="s">
        <v>24</v>
      </c>
      <c r="M916" s="80"/>
      <c r="N916" s="80"/>
      <c r="O916" s="80"/>
      <c r="P916" s="80"/>
      <c r="Q916" s="80"/>
    </row>
    <row r="917" s="2" customFormat="1" ht="36" spans="1:17">
      <c r="A917" s="111">
        <v>208</v>
      </c>
      <c r="B917" s="111" t="s">
        <v>2033</v>
      </c>
      <c r="C917" s="112" t="s">
        <v>7071</v>
      </c>
      <c r="D917" s="36" t="s">
        <v>7072</v>
      </c>
      <c r="E917" s="89" t="s">
        <v>7073</v>
      </c>
      <c r="F917" s="89" t="s">
        <v>6969</v>
      </c>
      <c r="G917" s="204" t="s">
        <v>7074</v>
      </c>
      <c r="H917" s="204"/>
      <c r="I917" s="34" t="s">
        <v>49</v>
      </c>
      <c r="J917" s="43">
        <v>5000</v>
      </c>
      <c r="K917" s="211"/>
      <c r="L917" s="34" t="s">
        <v>24</v>
      </c>
      <c r="M917" s="80"/>
      <c r="N917" s="80"/>
      <c r="O917" s="80"/>
      <c r="P917" s="80"/>
      <c r="Q917" s="80"/>
    </row>
    <row r="918" s="2" customFormat="1" ht="12.75" spans="1:17">
      <c r="A918" s="111"/>
      <c r="B918" s="111"/>
      <c r="C918" s="112" t="s">
        <v>7075</v>
      </c>
      <c r="D918" s="36" t="s">
        <v>7076</v>
      </c>
      <c r="E918" s="89"/>
      <c r="F918" s="89"/>
      <c r="G918" s="204"/>
      <c r="H918" s="204"/>
      <c r="I918" s="114" t="s">
        <v>49</v>
      </c>
      <c r="J918" s="205">
        <v>3000</v>
      </c>
      <c r="K918" s="211"/>
      <c r="L918" s="34"/>
      <c r="M918" s="80"/>
      <c r="N918" s="80"/>
      <c r="O918" s="80"/>
      <c r="P918" s="80"/>
      <c r="Q918" s="80"/>
    </row>
    <row r="919" s="2" customFormat="1" ht="36" spans="1:17">
      <c r="A919" s="111">
        <v>209</v>
      </c>
      <c r="B919" s="111" t="s">
        <v>2033</v>
      </c>
      <c r="C919" s="112" t="s">
        <v>7077</v>
      </c>
      <c r="D919" s="36" t="s">
        <v>7078</v>
      </c>
      <c r="E919" s="89" t="s">
        <v>7079</v>
      </c>
      <c r="F919" s="89" t="s">
        <v>6969</v>
      </c>
      <c r="G919" s="204" t="s">
        <v>7080</v>
      </c>
      <c r="H919" s="204"/>
      <c r="I919" s="34" t="s">
        <v>217</v>
      </c>
      <c r="J919" s="43">
        <v>4000</v>
      </c>
      <c r="K919" s="89" t="s">
        <v>7081</v>
      </c>
      <c r="L919" s="34" t="s">
        <v>24</v>
      </c>
      <c r="M919" s="80"/>
      <c r="N919" s="80"/>
      <c r="O919" s="80"/>
      <c r="P919" s="80"/>
      <c r="Q919" s="80"/>
    </row>
    <row r="920" s="2" customFormat="1" ht="12.75" spans="1:17">
      <c r="A920" s="111"/>
      <c r="B920" s="111"/>
      <c r="C920" s="112" t="s">
        <v>7082</v>
      </c>
      <c r="D920" s="36" t="s">
        <v>7083</v>
      </c>
      <c r="E920" s="89"/>
      <c r="F920" s="89"/>
      <c r="G920" s="204"/>
      <c r="H920" s="204"/>
      <c r="I920" s="114" t="s">
        <v>217</v>
      </c>
      <c r="J920" s="205">
        <v>2000</v>
      </c>
      <c r="K920" s="89"/>
      <c r="L920" s="34"/>
      <c r="M920" s="80"/>
      <c r="N920" s="80"/>
      <c r="O920" s="80"/>
      <c r="P920" s="80"/>
      <c r="Q920" s="80"/>
    </row>
    <row r="921" s="2" customFormat="1" ht="12.75" spans="1:17">
      <c r="A921" s="111"/>
      <c r="B921" s="111"/>
      <c r="C921" s="112" t="s">
        <v>7084</v>
      </c>
      <c r="D921" s="36" t="s">
        <v>7085</v>
      </c>
      <c r="E921" s="89"/>
      <c r="F921" s="89"/>
      <c r="G921" s="204"/>
      <c r="H921" s="204"/>
      <c r="I921" s="114" t="s">
        <v>217</v>
      </c>
      <c r="J921" s="205">
        <v>6000</v>
      </c>
      <c r="K921" s="89"/>
      <c r="L921" s="34"/>
      <c r="M921" s="80"/>
      <c r="N921" s="80"/>
      <c r="O921" s="80"/>
      <c r="P921" s="80"/>
      <c r="Q921" s="80"/>
    </row>
    <row r="922" s="2" customFormat="1" ht="36" spans="1:17">
      <c r="A922" s="111">
        <v>210</v>
      </c>
      <c r="B922" s="111" t="s">
        <v>2033</v>
      </c>
      <c r="C922" s="112" t="s">
        <v>7086</v>
      </c>
      <c r="D922" s="36" t="s">
        <v>7087</v>
      </c>
      <c r="E922" s="89" t="s">
        <v>7088</v>
      </c>
      <c r="F922" s="89" t="s">
        <v>7089</v>
      </c>
      <c r="G922" s="204" t="s">
        <v>7074</v>
      </c>
      <c r="H922" s="204"/>
      <c r="I922" s="34" t="s">
        <v>49</v>
      </c>
      <c r="J922" s="43">
        <v>5000</v>
      </c>
      <c r="K922" s="204"/>
      <c r="L922" s="34" t="s">
        <v>24</v>
      </c>
      <c r="M922" s="80"/>
      <c r="N922" s="80"/>
      <c r="O922" s="80"/>
      <c r="P922" s="80"/>
      <c r="Q922" s="80"/>
    </row>
    <row r="923" s="2" customFormat="1" ht="12.75" spans="1:17">
      <c r="A923" s="111"/>
      <c r="B923" s="111"/>
      <c r="C923" s="112" t="s">
        <v>7090</v>
      </c>
      <c r="D923" s="36" t="s">
        <v>7091</v>
      </c>
      <c r="E923" s="89"/>
      <c r="F923" s="89"/>
      <c r="G923" s="204"/>
      <c r="H923" s="204"/>
      <c r="I923" s="114" t="s">
        <v>49</v>
      </c>
      <c r="J923" s="205">
        <v>3600</v>
      </c>
      <c r="K923" s="204"/>
      <c r="L923" s="34"/>
      <c r="M923" s="80"/>
      <c r="N923" s="80"/>
      <c r="O923" s="80"/>
      <c r="P923" s="80"/>
      <c r="Q923" s="80"/>
    </row>
    <row r="924" s="2" customFormat="1" ht="12.75" spans="1:17">
      <c r="A924" s="111"/>
      <c r="B924" s="111"/>
      <c r="C924" s="112" t="s">
        <v>7092</v>
      </c>
      <c r="D924" s="36" t="s">
        <v>7093</v>
      </c>
      <c r="E924" s="89"/>
      <c r="F924" s="89"/>
      <c r="G924" s="204"/>
      <c r="H924" s="204"/>
      <c r="I924" s="114" t="s">
        <v>49</v>
      </c>
      <c r="J924" s="205">
        <v>6000</v>
      </c>
      <c r="K924" s="204"/>
      <c r="L924" s="34"/>
      <c r="M924" s="80"/>
      <c r="N924" s="80"/>
      <c r="O924" s="80"/>
      <c r="P924" s="80"/>
      <c r="Q924" s="80"/>
    </row>
    <row r="925" s="2" customFormat="1" ht="12.75" spans="1:17">
      <c r="A925" s="111"/>
      <c r="B925" s="111"/>
      <c r="C925" s="112" t="s">
        <v>7094</v>
      </c>
      <c r="D925" s="36" t="s">
        <v>7095</v>
      </c>
      <c r="E925" s="89"/>
      <c r="F925" s="89"/>
      <c r="G925" s="204"/>
      <c r="H925" s="204"/>
      <c r="I925" s="114" t="s">
        <v>49</v>
      </c>
      <c r="J925" s="205">
        <v>8000</v>
      </c>
      <c r="K925" s="204"/>
      <c r="L925" s="34"/>
      <c r="M925" s="80"/>
      <c r="N925" s="80"/>
      <c r="O925" s="80"/>
      <c r="P925" s="80"/>
      <c r="Q925" s="80"/>
    </row>
    <row r="926" s="2" customFormat="1" ht="36" spans="1:17">
      <c r="A926" s="111">
        <v>211</v>
      </c>
      <c r="B926" s="111" t="s">
        <v>2033</v>
      </c>
      <c r="C926" s="112" t="s">
        <v>7096</v>
      </c>
      <c r="D926" s="36" t="s">
        <v>7097</v>
      </c>
      <c r="E926" s="89" t="s">
        <v>7098</v>
      </c>
      <c r="F926" s="89" t="s">
        <v>6969</v>
      </c>
      <c r="G926" s="203"/>
      <c r="H926" s="204"/>
      <c r="I926" s="34" t="s">
        <v>49</v>
      </c>
      <c r="J926" s="43">
        <v>5000</v>
      </c>
      <c r="K926" s="204"/>
      <c r="L926" s="34" t="s">
        <v>24</v>
      </c>
      <c r="M926" s="80"/>
      <c r="N926" s="80"/>
      <c r="O926" s="80"/>
      <c r="P926" s="80"/>
      <c r="Q926" s="80"/>
    </row>
    <row r="927" s="2" customFormat="1" ht="12.75" spans="1:17">
      <c r="A927" s="111"/>
      <c r="B927" s="111"/>
      <c r="C927" s="112" t="s">
        <v>7099</v>
      </c>
      <c r="D927" s="36" t="s">
        <v>7100</v>
      </c>
      <c r="E927" s="89"/>
      <c r="F927" s="89"/>
      <c r="G927" s="203"/>
      <c r="H927" s="204"/>
      <c r="I927" s="114" t="s">
        <v>49</v>
      </c>
      <c r="J927" s="205">
        <v>6000</v>
      </c>
      <c r="K927" s="204"/>
      <c r="L927" s="34"/>
      <c r="M927" s="80"/>
      <c r="N927" s="80"/>
      <c r="O927" s="80"/>
      <c r="P927" s="80"/>
      <c r="Q927" s="80"/>
    </row>
    <row r="928" s="2" customFormat="1" ht="12.75" spans="1:17">
      <c r="A928" s="111"/>
      <c r="B928" s="111"/>
      <c r="C928" s="112" t="s">
        <v>7101</v>
      </c>
      <c r="D928" s="36" t="s">
        <v>7102</v>
      </c>
      <c r="E928" s="89"/>
      <c r="F928" s="89"/>
      <c r="G928" s="203"/>
      <c r="H928" s="204"/>
      <c r="I928" s="114" t="s">
        <v>49</v>
      </c>
      <c r="J928" s="205">
        <v>8000</v>
      </c>
      <c r="K928" s="204"/>
      <c r="L928" s="34"/>
      <c r="M928" s="80"/>
      <c r="N928" s="80"/>
      <c r="O928" s="80"/>
      <c r="P928" s="80"/>
      <c r="Q928" s="80"/>
    </row>
    <row r="929" s="2" customFormat="1" ht="36" spans="1:17">
      <c r="A929" s="111">
        <v>212</v>
      </c>
      <c r="B929" s="111" t="s">
        <v>2033</v>
      </c>
      <c r="C929" s="112" t="s">
        <v>7103</v>
      </c>
      <c r="D929" s="36" t="s">
        <v>7104</v>
      </c>
      <c r="E929" s="89" t="s">
        <v>7105</v>
      </c>
      <c r="F929" s="89" t="s">
        <v>7106</v>
      </c>
      <c r="G929" s="203"/>
      <c r="H929" s="204"/>
      <c r="I929" s="34" t="s">
        <v>49</v>
      </c>
      <c r="J929" s="43">
        <v>12000</v>
      </c>
      <c r="K929" s="204"/>
      <c r="L929" s="34" t="s">
        <v>24</v>
      </c>
      <c r="M929" s="80"/>
      <c r="N929" s="80"/>
      <c r="O929" s="80"/>
      <c r="P929" s="80"/>
      <c r="Q929" s="80"/>
    </row>
    <row r="930" s="2" customFormat="1" ht="36" spans="1:17">
      <c r="A930" s="111">
        <v>213</v>
      </c>
      <c r="B930" s="111" t="s">
        <v>2033</v>
      </c>
      <c r="C930" s="112" t="s">
        <v>7107</v>
      </c>
      <c r="D930" s="36" t="s">
        <v>7108</v>
      </c>
      <c r="E930" s="89" t="s">
        <v>7109</v>
      </c>
      <c r="F930" s="89" t="s">
        <v>6969</v>
      </c>
      <c r="G930" s="204" t="s">
        <v>7074</v>
      </c>
      <c r="H930" s="204"/>
      <c r="I930" s="34" t="s">
        <v>49</v>
      </c>
      <c r="J930" s="43">
        <v>9000</v>
      </c>
      <c r="K930" s="204"/>
      <c r="L930" s="34" t="s">
        <v>24</v>
      </c>
      <c r="M930" s="80"/>
      <c r="N930" s="80"/>
      <c r="O930" s="80"/>
      <c r="P930" s="80"/>
      <c r="Q930" s="80"/>
    </row>
    <row r="931" s="2" customFormat="1" ht="36" spans="1:17">
      <c r="A931" s="111">
        <v>214</v>
      </c>
      <c r="B931" s="111" t="s">
        <v>2033</v>
      </c>
      <c r="C931" s="112" t="s">
        <v>7110</v>
      </c>
      <c r="D931" s="36" t="s">
        <v>7111</v>
      </c>
      <c r="E931" s="89" t="s">
        <v>7112</v>
      </c>
      <c r="F931" s="89" t="s">
        <v>7106</v>
      </c>
      <c r="G931" s="204" t="s">
        <v>7074</v>
      </c>
      <c r="H931" s="204"/>
      <c r="I931" s="34" t="s">
        <v>49</v>
      </c>
      <c r="J931" s="43">
        <v>5000</v>
      </c>
      <c r="K931" s="204"/>
      <c r="L931" s="34" t="s">
        <v>24</v>
      </c>
      <c r="M931" s="80"/>
      <c r="N931" s="80"/>
      <c r="O931" s="80"/>
      <c r="P931" s="80"/>
      <c r="Q931" s="80"/>
    </row>
    <row r="932" s="2" customFormat="1" ht="36" spans="1:17">
      <c r="A932" s="111">
        <v>215</v>
      </c>
      <c r="B932" s="111" t="s">
        <v>2033</v>
      </c>
      <c r="C932" s="112" t="s">
        <v>7113</v>
      </c>
      <c r="D932" s="36" t="s">
        <v>7114</v>
      </c>
      <c r="E932" s="89" t="s">
        <v>7115</v>
      </c>
      <c r="F932" s="89" t="s">
        <v>6676</v>
      </c>
      <c r="G932" s="203"/>
      <c r="H932" s="204" t="s">
        <v>7116</v>
      </c>
      <c r="I932" s="34" t="s">
        <v>3413</v>
      </c>
      <c r="J932" s="43">
        <v>6000</v>
      </c>
      <c r="K932" s="204"/>
      <c r="L932" s="34" t="s">
        <v>24</v>
      </c>
      <c r="M932" s="80"/>
      <c r="N932" s="80"/>
      <c r="O932" s="80"/>
      <c r="P932" s="80"/>
      <c r="Q932" s="80"/>
    </row>
    <row r="933" s="2" customFormat="1" ht="36.75" spans="1:17">
      <c r="A933" s="111">
        <v>216</v>
      </c>
      <c r="B933" s="111" t="s">
        <v>2033</v>
      </c>
      <c r="C933" s="112" t="s">
        <v>7117</v>
      </c>
      <c r="D933" s="36" t="s">
        <v>7118</v>
      </c>
      <c r="E933" s="89" t="s">
        <v>7119</v>
      </c>
      <c r="F933" s="89" t="s">
        <v>6676</v>
      </c>
      <c r="G933" s="203"/>
      <c r="H933" s="204" t="s">
        <v>7120</v>
      </c>
      <c r="I933" s="34" t="s">
        <v>4395</v>
      </c>
      <c r="J933" s="43">
        <v>8000</v>
      </c>
      <c r="K933" s="204"/>
      <c r="L933" s="34" t="s">
        <v>24</v>
      </c>
      <c r="M933" s="80"/>
      <c r="N933" s="80"/>
      <c r="O933" s="80"/>
      <c r="P933" s="80"/>
      <c r="Q933" s="80"/>
    </row>
    <row r="934" s="2" customFormat="1" ht="48" spans="1:17">
      <c r="A934" s="111">
        <v>217</v>
      </c>
      <c r="B934" s="111" t="s">
        <v>2033</v>
      </c>
      <c r="C934" s="112" t="s">
        <v>7121</v>
      </c>
      <c r="D934" s="36" t="s">
        <v>7122</v>
      </c>
      <c r="E934" s="89" t="s">
        <v>7123</v>
      </c>
      <c r="F934" s="89" t="s">
        <v>7124</v>
      </c>
      <c r="G934" s="204" t="s">
        <v>7125</v>
      </c>
      <c r="H934" s="204"/>
      <c r="I934" s="34" t="s">
        <v>6590</v>
      </c>
      <c r="J934" s="43">
        <v>3000</v>
      </c>
      <c r="K934" s="204"/>
      <c r="L934" s="34" t="s">
        <v>24</v>
      </c>
      <c r="M934" s="80"/>
      <c r="N934" s="80"/>
      <c r="O934" s="80"/>
      <c r="P934" s="80"/>
      <c r="Q934" s="80"/>
    </row>
    <row r="935" s="2" customFormat="1" ht="50.25" spans="1:17">
      <c r="A935" s="111">
        <v>218</v>
      </c>
      <c r="B935" s="111" t="s">
        <v>2033</v>
      </c>
      <c r="C935" s="112" t="s">
        <v>7126</v>
      </c>
      <c r="D935" s="36" t="s">
        <v>7127</v>
      </c>
      <c r="E935" s="89" t="s">
        <v>7128</v>
      </c>
      <c r="F935" s="89" t="s">
        <v>7129</v>
      </c>
      <c r="G935" s="204" t="s">
        <v>7130</v>
      </c>
      <c r="H935" s="204"/>
      <c r="I935" s="34" t="s">
        <v>49</v>
      </c>
      <c r="J935" s="43">
        <v>8000</v>
      </c>
      <c r="K935" s="204"/>
      <c r="L935" s="34" t="s">
        <v>24</v>
      </c>
      <c r="M935" s="80"/>
      <c r="N935" s="80"/>
      <c r="O935" s="80"/>
      <c r="P935" s="80"/>
      <c r="Q935" s="80"/>
    </row>
    <row r="936" s="2" customFormat="1" ht="12.75" spans="1:17">
      <c r="A936" s="111"/>
      <c r="B936" s="111"/>
      <c r="C936" s="112" t="s">
        <v>7131</v>
      </c>
      <c r="D936" s="36" t="s">
        <v>7132</v>
      </c>
      <c r="E936" s="89"/>
      <c r="F936" s="89"/>
      <c r="G936" s="204"/>
      <c r="H936" s="204"/>
      <c r="I936" s="114" t="s">
        <v>49</v>
      </c>
      <c r="J936" s="205">
        <v>3000</v>
      </c>
      <c r="K936" s="204"/>
      <c r="L936" s="34"/>
      <c r="M936" s="80"/>
      <c r="N936" s="80"/>
      <c r="O936" s="80"/>
      <c r="P936" s="80"/>
      <c r="Q936" s="80"/>
    </row>
    <row r="937" s="2" customFormat="1" ht="12.75" spans="1:17">
      <c r="A937" s="111"/>
      <c r="B937" s="111"/>
      <c r="C937" s="112" t="s">
        <v>7133</v>
      </c>
      <c r="D937" s="36" t="s">
        <v>7134</v>
      </c>
      <c r="E937" s="89"/>
      <c r="F937" s="89"/>
      <c r="G937" s="204"/>
      <c r="H937" s="204"/>
      <c r="I937" s="114" t="s">
        <v>49</v>
      </c>
      <c r="J937" s="205">
        <v>3000</v>
      </c>
      <c r="K937" s="204"/>
      <c r="L937" s="34"/>
      <c r="M937" s="80"/>
      <c r="N937" s="80"/>
      <c r="O937" s="80"/>
      <c r="P937" s="80"/>
      <c r="Q937" s="80"/>
    </row>
    <row r="938" s="2" customFormat="1" ht="50.25" spans="1:17">
      <c r="A938" s="111">
        <v>219</v>
      </c>
      <c r="B938" s="111" t="s">
        <v>2033</v>
      </c>
      <c r="C938" s="112" t="s">
        <v>7135</v>
      </c>
      <c r="D938" s="36" t="s">
        <v>7136</v>
      </c>
      <c r="E938" s="89" t="s">
        <v>7137</v>
      </c>
      <c r="F938" s="89" t="s">
        <v>7129</v>
      </c>
      <c r="G938" s="204" t="s">
        <v>7138</v>
      </c>
      <c r="H938" s="204"/>
      <c r="I938" s="34" t="s">
        <v>49</v>
      </c>
      <c r="J938" s="43">
        <v>8000</v>
      </c>
      <c r="K938" s="204"/>
      <c r="L938" s="34" t="s">
        <v>24</v>
      </c>
      <c r="M938" s="80"/>
      <c r="N938" s="80"/>
      <c r="O938" s="80"/>
      <c r="P938" s="80"/>
      <c r="Q938" s="80"/>
    </row>
    <row r="939" s="2" customFormat="1" ht="12.75" spans="1:17">
      <c r="A939" s="111"/>
      <c r="B939" s="111"/>
      <c r="C939" s="112" t="s">
        <v>7139</v>
      </c>
      <c r="D939" s="36" t="s">
        <v>7140</v>
      </c>
      <c r="E939" s="89"/>
      <c r="F939" s="89"/>
      <c r="G939" s="204"/>
      <c r="H939" s="204"/>
      <c r="I939" s="114" t="s">
        <v>49</v>
      </c>
      <c r="J939" s="205">
        <v>4000</v>
      </c>
      <c r="K939" s="204"/>
      <c r="L939" s="34"/>
      <c r="M939" s="80"/>
      <c r="N939" s="80"/>
      <c r="O939" s="80"/>
      <c r="P939" s="80"/>
      <c r="Q939" s="80"/>
    </row>
    <row r="940" s="2" customFormat="1" ht="12.75" spans="1:17">
      <c r="A940" s="111"/>
      <c r="B940" s="111"/>
      <c r="C940" s="112" t="s">
        <v>7141</v>
      </c>
      <c r="D940" s="36" t="s">
        <v>7142</v>
      </c>
      <c r="E940" s="89"/>
      <c r="F940" s="89"/>
      <c r="G940" s="204"/>
      <c r="H940" s="204"/>
      <c r="I940" s="114" t="s">
        <v>49</v>
      </c>
      <c r="J940" s="205">
        <v>4000</v>
      </c>
      <c r="K940" s="204"/>
      <c r="L940" s="34"/>
      <c r="M940" s="80"/>
      <c r="N940" s="80"/>
      <c r="O940" s="80"/>
      <c r="P940" s="80"/>
      <c r="Q940" s="80"/>
    </row>
    <row r="941" s="2" customFormat="1" ht="48" spans="1:17">
      <c r="A941" s="111">
        <v>220</v>
      </c>
      <c r="B941" s="111" t="s">
        <v>2033</v>
      </c>
      <c r="C941" s="112" t="s">
        <v>7143</v>
      </c>
      <c r="D941" s="36" t="s">
        <v>7144</v>
      </c>
      <c r="E941" s="89" t="s">
        <v>7145</v>
      </c>
      <c r="F941" s="89" t="s">
        <v>7129</v>
      </c>
      <c r="G941" s="204" t="s">
        <v>7146</v>
      </c>
      <c r="H941" s="204"/>
      <c r="I941" s="34" t="s">
        <v>49</v>
      </c>
      <c r="J941" s="43">
        <v>25000</v>
      </c>
      <c r="K941" s="89" t="s">
        <v>7147</v>
      </c>
      <c r="L941" s="34" t="s">
        <v>24</v>
      </c>
      <c r="M941" s="80"/>
      <c r="N941" s="80"/>
      <c r="O941" s="80"/>
      <c r="P941" s="80"/>
      <c r="Q941" s="80"/>
    </row>
    <row r="942" s="2" customFormat="1" ht="12.75" spans="1:17">
      <c r="A942" s="111"/>
      <c r="B942" s="111"/>
      <c r="C942" s="112" t="s">
        <v>7148</v>
      </c>
      <c r="D942" s="36" t="s">
        <v>7149</v>
      </c>
      <c r="E942" s="89"/>
      <c r="F942" s="89"/>
      <c r="G942" s="204"/>
      <c r="H942" s="204"/>
      <c r="I942" s="114" t="s">
        <v>49</v>
      </c>
      <c r="J942" s="205">
        <v>5000</v>
      </c>
      <c r="K942" s="89"/>
      <c r="L942" s="34"/>
      <c r="M942" s="80"/>
      <c r="N942" s="80"/>
      <c r="O942" s="80"/>
      <c r="P942" s="80"/>
      <c r="Q942" s="80"/>
    </row>
    <row r="943" s="2" customFormat="1" ht="48" spans="1:17">
      <c r="A943" s="111">
        <v>221</v>
      </c>
      <c r="B943" s="111" t="s">
        <v>2033</v>
      </c>
      <c r="C943" s="112" t="s">
        <v>7150</v>
      </c>
      <c r="D943" s="36" t="s">
        <v>7151</v>
      </c>
      <c r="E943" s="89" t="s">
        <v>7152</v>
      </c>
      <c r="F943" s="89" t="s">
        <v>7153</v>
      </c>
      <c r="G943" s="203"/>
      <c r="H943" s="204" t="s">
        <v>7154</v>
      </c>
      <c r="I943" s="34" t="s">
        <v>49</v>
      </c>
      <c r="J943" s="43">
        <v>2500</v>
      </c>
      <c r="K943" s="204"/>
      <c r="L943" s="34" t="s">
        <v>24</v>
      </c>
      <c r="M943" s="80"/>
      <c r="N943" s="80"/>
      <c r="O943" s="80"/>
      <c r="P943" s="80"/>
      <c r="Q943" s="80"/>
    </row>
    <row r="944" s="2" customFormat="1" ht="12.75" spans="1:17">
      <c r="A944" s="111"/>
      <c r="B944" s="111"/>
      <c r="C944" s="112" t="s">
        <v>7155</v>
      </c>
      <c r="D944" s="36" t="s">
        <v>7156</v>
      </c>
      <c r="E944" s="89"/>
      <c r="F944" s="89"/>
      <c r="G944" s="203"/>
      <c r="H944" s="204"/>
      <c r="I944" s="114" t="s">
        <v>49</v>
      </c>
      <c r="J944" s="205">
        <v>2000</v>
      </c>
      <c r="K944" s="204"/>
      <c r="L944" s="34"/>
      <c r="M944" s="80"/>
      <c r="N944" s="80"/>
      <c r="O944" s="80"/>
      <c r="P944" s="80"/>
      <c r="Q944" s="80"/>
    </row>
    <row r="945" s="2" customFormat="1" ht="48" spans="1:17">
      <c r="A945" s="111">
        <v>222</v>
      </c>
      <c r="B945" s="111" t="s">
        <v>2033</v>
      </c>
      <c r="C945" s="112" t="s">
        <v>7157</v>
      </c>
      <c r="D945" s="36" t="s">
        <v>7158</v>
      </c>
      <c r="E945" s="89" t="s">
        <v>7159</v>
      </c>
      <c r="F945" s="89" t="s">
        <v>6953</v>
      </c>
      <c r="G945" s="203"/>
      <c r="H945" s="204"/>
      <c r="I945" s="34" t="s">
        <v>49</v>
      </c>
      <c r="J945" s="43">
        <v>5000</v>
      </c>
      <c r="K945" s="204"/>
      <c r="L945" s="34" t="s">
        <v>24</v>
      </c>
      <c r="M945" s="80"/>
      <c r="N945" s="80"/>
      <c r="O945" s="80"/>
      <c r="P945" s="80"/>
      <c r="Q945" s="80"/>
    </row>
    <row r="946" s="2" customFormat="1" ht="48" spans="1:17">
      <c r="A946" s="111">
        <v>223</v>
      </c>
      <c r="B946" s="111" t="s">
        <v>2033</v>
      </c>
      <c r="C946" s="112" t="s">
        <v>7160</v>
      </c>
      <c r="D946" s="36" t="s">
        <v>7161</v>
      </c>
      <c r="E946" s="89" t="s">
        <v>7162</v>
      </c>
      <c r="F946" s="89" t="s">
        <v>6953</v>
      </c>
      <c r="G946" s="203"/>
      <c r="H946" s="204"/>
      <c r="I946" s="34" t="s">
        <v>49</v>
      </c>
      <c r="J946" s="43">
        <v>15000</v>
      </c>
      <c r="K946" s="204"/>
      <c r="L946" s="34" t="s">
        <v>24</v>
      </c>
      <c r="M946" s="80"/>
      <c r="N946" s="80"/>
      <c r="O946" s="80"/>
      <c r="P946" s="80"/>
      <c r="Q946" s="80"/>
    </row>
    <row r="947" s="2" customFormat="1" ht="48" spans="1:17">
      <c r="A947" s="111">
        <v>224</v>
      </c>
      <c r="B947" s="111" t="s">
        <v>2033</v>
      </c>
      <c r="C947" s="112" t="s">
        <v>7163</v>
      </c>
      <c r="D947" s="36" t="s">
        <v>7164</v>
      </c>
      <c r="E947" s="89" t="s">
        <v>7165</v>
      </c>
      <c r="F947" s="89" t="s">
        <v>6953</v>
      </c>
      <c r="G947" s="203"/>
      <c r="H947" s="204"/>
      <c r="I947" s="34" t="s">
        <v>217</v>
      </c>
      <c r="J947" s="43">
        <v>10000</v>
      </c>
      <c r="K947" s="204"/>
      <c r="L947" s="34" t="s">
        <v>24</v>
      </c>
      <c r="M947" s="80"/>
      <c r="N947" s="80"/>
      <c r="O947" s="80"/>
      <c r="P947" s="80"/>
      <c r="Q947" s="80"/>
    </row>
    <row r="948" s="2" customFormat="1" ht="48" spans="1:17">
      <c r="A948" s="111">
        <v>225</v>
      </c>
      <c r="B948" s="111" t="s">
        <v>2033</v>
      </c>
      <c r="C948" s="112" t="s">
        <v>7166</v>
      </c>
      <c r="D948" s="36" t="s">
        <v>7167</v>
      </c>
      <c r="E948" s="89" t="s">
        <v>7168</v>
      </c>
      <c r="F948" s="89" t="s">
        <v>6953</v>
      </c>
      <c r="G948" s="203"/>
      <c r="H948" s="204"/>
      <c r="I948" s="34" t="s">
        <v>49</v>
      </c>
      <c r="J948" s="43">
        <v>8000</v>
      </c>
      <c r="K948" s="204"/>
      <c r="L948" s="34" t="s">
        <v>24</v>
      </c>
      <c r="M948" s="80"/>
      <c r="N948" s="80"/>
      <c r="O948" s="80"/>
      <c r="P948" s="80"/>
      <c r="Q948" s="80"/>
    </row>
    <row r="949" s="2" customFormat="1" ht="48" spans="1:17">
      <c r="A949" s="111">
        <v>226</v>
      </c>
      <c r="B949" s="111" t="s">
        <v>2033</v>
      </c>
      <c r="C949" s="112" t="s">
        <v>7169</v>
      </c>
      <c r="D949" s="36" t="s">
        <v>7170</v>
      </c>
      <c r="E949" s="89" t="s">
        <v>7171</v>
      </c>
      <c r="F949" s="89" t="s">
        <v>6953</v>
      </c>
      <c r="G949" s="203"/>
      <c r="H949" s="204"/>
      <c r="I949" s="34" t="s">
        <v>49</v>
      </c>
      <c r="J949" s="43">
        <v>12000</v>
      </c>
      <c r="K949" s="204"/>
      <c r="L949" s="34" t="s">
        <v>24</v>
      </c>
      <c r="M949" s="80"/>
      <c r="N949" s="80"/>
      <c r="O949" s="80"/>
      <c r="P949" s="80"/>
      <c r="Q949" s="80"/>
    </row>
    <row r="950" s="7" customFormat="1" ht="247" customHeight="1" spans="1:17">
      <c r="A950" s="80"/>
      <c r="B950" s="79"/>
      <c r="C950" s="212"/>
      <c r="D950" s="76" t="s">
        <v>7172</v>
      </c>
      <c r="E950" s="76" t="s">
        <v>7173</v>
      </c>
      <c r="F950" s="76"/>
      <c r="G950" s="76"/>
      <c r="H950" s="76"/>
      <c r="I950" s="76"/>
      <c r="J950" s="43"/>
      <c r="K950" s="76"/>
      <c r="L950" s="43"/>
      <c r="M950" s="43"/>
      <c r="N950" s="43"/>
      <c r="O950" s="43"/>
      <c r="P950" s="80"/>
      <c r="Q950" s="80"/>
    </row>
    <row r="951" s="7" customFormat="1" ht="97" customHeight="1" spans="1:17">
      <c r="A951" s="213">
        <v>1</v>
      </c>
      <c r="B951" s="214" t="s">
        <v>21</v>
      </c>
      <c r="C951" s="215" t="s">
        <v>7174</v>
      </c>
      <c r="D951" s="76" t="s">
        <v>7175</v>
      </c>
      <c r="E951" s="79" t="s">
        <v>7176</v>
      </c>
      <c r="F951" s="76" t="s">
        <v>7177</v>
      </c>
      <c r="G951" s="215"/>
      <c r="H951" s="213"/>
      <c r="I951" s="41" t="s">
        <v>49</v>
      </c>
      <c r="J951" s="41">
        <v>49</v>
      </c>
      <c r="K951" s="80"/>
      <c r="L951" s="41" t="s">
        <v>50</v>
      </c>
      <c r="M951" s="41"/>
      <c r="N951" s="41"/>
      <c r="O951" s="41"/>
      <c r="P951" s="216" t="s">
        <v>7178</v>
      </c>
      <c r="Q951" s="80"/>
    </row>
    <row r="952" s="7" customFormat="1" ht="108" customHeight="1" spans="1:17">
      <c r="A952" s="213">
        <v>2</v>
      </c>
      <c r="B952" s="213" t="s">
        <v>51</v>
      </c>
      <c r="C952" s="217" t="s">
        <v>7179</v>
      </c>
      <c r="D952" s="76" t="s">
        <v>7180</v>
      </c>
      <c r="E952" s="79" t="s">
        <v>7181</v>
      </c>
      <c r="F952" s="76" t="s">
        <v>7182</v>
      </c>
      <c r="G952" s="215" t="s">
        <v>7183</v>
      </c>
      <c r="H952" s="43"/>
      <c r="I952" s="43" t="s">
        <v>5159</v>
      </c>
      <c r="J952" s="41">
        <v>80</v>
      </c>
      <c r="K952" s="76" t="s">
        <v>7184</v>
      </c>
      <c r="L952" s="41" t="s">
        <v>34</v>
      </c>
      <c r="M952" s="41">
        <v>0.1</v>
      </c>
      <c r="N952" s="41">
        <v>0.2</v>
      </c>
      <c r="O952" s="41"/>
      <c r="P952" s="216" t="s">
        <v>7185</v>
      </c>
      <c r="Q952" s="80"/>
    </row>
    <row r="953" s="7" customFormat="1" ht="108" customHeight="1" spans="1:17">
      <c r="A953" s="213"/>
      <c r="B953" s="213"/>
      <c r="C953" s="218" t="s">
        <v>7186</v>
      </c>
      <c r="D953" s="218" t="s">
        <v>7187</v>
      </c>
      <c r="E953" s="79"/>
      <c r="F953" s="76"/>
      <c r="G953" s="215"/>
      <c r="H953" s="43"/>
      <c r="I953" s="43" t="s">
        <v>5163</v>
      </c>
      <c r="J953" s="41">
        <f t="shared" ref="J953:J957" si="22">J952*0.2</f>
        <v>16</v>
      </c>
      <c r="K953" s="76"/>
      <c r="L953" s="41"/>
      <c r="M953" s="41"/>
      <c r="N953" s="41"/>
      <c r="O953" s="41"/>
      <c r="P953" s="80"/>
      <c r="Q953" s="80"/>
    </row>
    <row r="954" s="7" customFormat="1" ht="120" customHeight="1" spans="1:17">
      <c r="A954" s="213">
        <v>3</v>
      </c>
      <c r="B954" s="214" t="s">
        <v>51</v>
      </c>
      <c r="C954" s="215" t="s">
        <v>7188</v>
      </c>
      <c r="D954" s="76" t="s">
        <v>7189</v>
      </c>
      <c r="E954" s="79" t="s">
        <v>7190</v>
      </c>
      <c r="F954" s="76" t="s">
        <v>7182</v>
      </c>
      <c r="G954" s="215" t="s">
        <v>7191</v>
      </c>
      <c r="H954" s="219"/>
      <c r="I954" s="43" t="s">
        <v>60</v>
      </c>
      <c r="J954" s="41">
        <v>160</v>
      </c>
      <c r="K954" s="215" t="s">
        <v>7192</v>
      </c>
      <c r="L954" s="41" t="s">
        <v>34</v>
      </c>
      <c r="M954" s="41">
        <v>0.1</v>
      </c>
      <c r="N954" s="41">
        <v>0.2</v>
      </c>
      <c r="O954" s="41"/>
      <c r="P954" s="80"/>
      <c r="Q954" s="80"/>
    </row>
    <row r="955" s="7" customFormat="1" ht="120" customHeight="1" spans="1:17">
      <c r="A955" s="213"/>
      <c r="B955" s="214"/>
      <c r="C955" s="220" t="s">
        <v>7193</v>
      </c>
      <c r="D955" s="218" t="s">
        <v>7194</v>
      </c>
      <c r="E955" s="79"/>
      <c r="F955" s="76"/>
      <c r="G955" s="215"/>
      <c r="H955" s="219"/>
      <c r="I955" s="221" t="s">
        <v>7195</v>
      </c>
      <c r="J955" s="41">
        <f t="shared" si="22"/>
        <v>32</v>
      </c>
      <c r="K955" s="215"/>
      <c r="L955" s="41"/>
      <c r="M955" s="41"/>
      <c r="N955" s="41"/>
      <c r="O955" s="41"/>
      <c r="P955" s="80"/>
      <c r="Q955" s="80"/>
    </row>
    <row r="956" s="7" customFormat="1" ht="124" customHeight="1" spans="1:17">
      <c r="A956" s="213">
        <v>4</v>
      </c>
      <c r="B956" s="213" t="s">
        <v>51</v>
      </c>
      <c r="C956" s="217" t="s">
        <v>7196</v>
      </c>
      <c r="D956" s="76" t="s">
        <v>7197</v>
      </c>
      <c r="E956" s="222" t="s">
        <v>7198</v>
      </c>
      <c r="F956" s="215" t="s">
        <v>7182</v>
      </c>
      <c r="G956" s="215" t="s">
        <v>7191</v>
      </c>
      <c r="H956" s="213"/>
      <c r="I956" s="41" t="s">
        <v>60</v>
      </c>
      <c r="J956" s="41">
        <v>32</v>
      </c>
      <c r="K956" s="215" t="s">
        <v>7199</v>
      </c>
      <c r="L956" s="41" t="s">
        <v>34</v>
      </c>
      <c r="M956" s="41">
        <v>0.1</v>
      </c>
      <c r="N956" s="41">
        <v>0.2</v>
      </c>
      <c r="O956" s="41"/>
      <c r="P956" s="80"/>
      <c r="Q956" s="80"/>
    </row>
    <row r="957" s="7" customFormat="1" ht="124" customHeight="1" spans="1:17">
      <c r="A957" s="213"/>
      <c r="B957" s="213"/>
      <c r="C957" s="220" t="s">
        <v>7200</v>
      </c>
      <c r="D957" s="218" t="s">
        <v>7201</v>
      </c>
      <c r="E957" s="222"/>
      <c r="F957" s="215"/>
      <c r="G957" s="215"/>
      <c r="H957" s="213"/>
      <c r="I957" s="221" t="s">
        <v>7195</v>
      </c>
      <c r="J957" s="41">
        <f t="shared" si="22"/>
        <v>6.4</v>
      </c>
      <c r="K957" s="215"/>
      <c r="L957" s="41"/>
      <c r="M957" s="41"/>
      <c r="N957" s="41"/>
      <c r="O957" s="41"/>
      <c r="P957" s="80"/>
      <c r="Q957" s="80"/>
    </row>
    <row r="958" s="7" customFormat="1" ht="93" customHeight="1" spans="1:17">
      <c r="A958" s="213">
        <v>5</v>
      </c>
      <c r="B958" s="213" t="s">
        <v>51</v>
      </c>
      <c r="C958" s="217" t="s">
        <v>7202</v>
      </c>
      <c r="D958" s="76" t="s">
        <v>7203</v>
      </c>
      <c r="E958" s="79" t="s">
        <v>7204</v>
      </c>
      <c r="F958" s="76" t="s">
        <v>7205</v>
      </c>
      <c r="G958" s="76"/>
      <c r="H958" s="43"/>
      <c r="I958" s="43" t="s">
        <v>49</v>
      </c>
      <c r="J958" s="41">
        <v>81</v>
      </c>
      <c r="K958" s="76" t="s">
        <v>7206</v>
      </c>
      <c r="L958" s="41" t="s">
        <v>24</v>
      </c>
      <c r="M958" s="41"/>
      <c r="N958" s="41"/>
      <c r="O958" s="41"/>
      <c r="P958" s="216" t="s">
        <v>7207</v>
      </c>
      <c r="Q958" s="80"/>
    </row>
    <row r="959" s="7" customFormat="1" ht="128" customHeight="1" spans="1:17">
      <c r="A959" s="213">
        <v>6</v>
      </c>
      <c r="B959" s="213" t="s">
        <v>51</v>
      </c>
      <c r="C959" s="217" t="s">
        <v>7208</v>
      </c>
      <c r="D959" s="76" t="s">
        <v>7209</v>
      </c>
      <c r="E959" s="79" t="s">
        <v>7210</v>
      </c>
      <c r="F959" s="76" t="s">
        <v>7211</v>
      </c>
      <c r="G959" s="217"/>
      <c r="H959" s="213"/>
      <c r="I959" s="41" t="s">
        <v>49</v>
      </c>
      <c r="J959" s="41">
        <v>163</v>
      </c>
      <c r="K959" s="215" t="s">
        <v>7212</v>
      </c>
      <c r="L959" s="41" t="s">
        <v>50</v>
      </c>
      <c r="M959" s="41"/>
      <c r="N959" s="41"/>
      <c r="O959" s="41"/>
      <c r="P959" s="216" t="s">
        <v>7213</v>
      </c>
      <c r="Q959" s="80"/>
    </row>
    <row r="960" s="7" customFormat="1" ht="81" customHeight="1" spans="1:17">
      <c r="A960" s="213">
        <v>7</v>
      </c>
      <c r="B960" s="213" t="s">
        <v>51</v>
      </c>
      <c r="C960" s="217" t="s">
        <v>7214</v>
      </c>
      <c r="D960" s="76" t="s">
        <v>7215</v>
      </c>
      <c r="E960" s="222" t="s">
        <v>7216</v>
      </c>
      <c r="F960" s="215" t="s">
        <v>7217</v>
      </c>
      <c r="G960" s="215" t="s">
        <v>7183</v>
      </c>
      <c r="H960" s="213"/>
      <c r="I960" s="41" t="s">
        <v>5159</v>
      </c>
      <c r="J960" s="41">
        <v>54</v>
      </c>
      <c r="K960" s="215" t="s">
        <v>7218</v>
      </c>
      <c r="L960" s="41" t="s">
        <v>50</v>
      </c>
      <c r="M960" s="41"/>
      <c r="N960" s="41"/>
      <c r="O960" s="43" t="s">
        <v>7219</v>
      </c>
      <c r="P960" s="216" t="s">
        <v>7220</v>
      </c>
      <c r="Q960" s="80"/>
    </row>
    <row r="961" s="7" customFormat="1" ht="81" customHeight="1" spans="1:17">
      <c r="A961" s="213"/>
      <c r="B961" s="213"/>
      <c r="C961" s="220" t="s">
        <v>7221</v>
      </c>
      <c r="D961" s="218" t="s">
        <v>7222</v>
      </c>
      <c r="E961" s="222"/>
      <c r="F961" s="215"/>
      <c r="G961" s="215"/>
      <c r="H961" s="213"/>
      <c r="I961" s="221" t="s">
        <v>5163</v>
      </c>
      <c r="J961" s="41">
        <f t="shared" ref="J961:J965" si="23">J960*0.2</f>
        <v>10.8</v>
      </c>
      <c r="K961" s="215"/>
      <c r="L961" s="41"/>
      <c r="M961" s="41"/>
      <c r="N961" s="41"/>
      <c r="O961" s="43"/>
      <c r="P961" s="80"/>
      <c r="Q961" s="80"/>
    </row>
    <row r="962" s="7" customFormat="1" ht="87" customHeight="1" spans="1:17">
      <c r="A962" s="213">
        <v>8</v>
      </c>
      <c r="B962" s="214" t="s">
        <v>51</v>
      </c>
      <c r="C962" s="215" t="s">
        <v>7223</v>
      </c>
      <c r="D962" s="76" t="s">
        <v>7224</v>
      </c>
      <c r="E962" s="79" t="s">
        <v>7225</v>
      </c>
      <c r="F962" s="76" t="s">
        <v>7217</v>
      </c>
      <c r="G962" s="215" t="s">
        <v>7183</v>
      </c>
      <c r="H962" s="219"/>
      <c r="I962" s="43" t="s">
        <v>5159</v>
      </c>
      <c r="J962" s="41">
        <v>81</v>
      </c>
      <c r="K962" s="215" t="s">
        <v>7226</v>
      </c>
      <c r="L962" s="41" t="s">
        <v>50</v>
      </c>
      <c r="M962" s="41"/>
      <c r="N962" s="41"/>
      <c r="O962" s="41"/>
      <c r="P962" s="80"/>
      <c r="Q962" s="80"/>
    </row>
    <row r="963" s="7" customFormat="1" ht="87" customHeight="1" spans="1:17">
      <c r="A963" s="213"/>
      <c r="B963" s="214"/>
      <c r="C963" s="220" t="s">
        <v>7227</v>
      </c>
      <c r="D963" s="218" t="s">
        <v>7228</v>
      </c>
      <c r="E963" s="79"/>
      <c r="F963" s="76"/>
      <c r="G963" s="215"/>
      <c r="H963" s="219"/>
      <c r="I963" s="221" t="s">
        <v>5163</v>
      </c>
      <c r="J963" s="41">
        <f t="shared" si="23"/>
        <v>16.2</v>
      </c>
      <c r="K963" s="215"/>
      <c r="L963" s="41"/>
      <c r="M963" s="41"/>
      <c r="N963" s="41"/>
      <c r="O963" s="41"/>
      <c r="P963" s="80"/>
      <c r="Q963" s="80"/>
    </row>
    <row r="964" s="7" customFormat="1" ht="92" customHeight="1" spans="1:17">
      <c r="A964" s="213">
        <v>9</v>
      </c>
      <c r="B964" s="213" t="s">
        <v>51</v>
      </c>
      <c r="C964" s="217" t="s">
        <v>7229</v>
      </c>
      <c r="D964" s="76" t="s">
        <v>7230</v>
      </c>
      <c r="E964" s="79" t="s">
        <v>7231</v>
      </c>
      <c r="F964" s="76" t="s">
        <v>7217</v>
      </c>
      <c r="G964" s="215" t="s">
        <v>7183</v>
      </c>
      <c r="H964" s="214"/>
      <c r="I964" s="43" t="s">
        <v>5159</v>
      </c>
      <c r="J964" s="41">
        <v>18</v>
      </c>
      <c r="K964" s="215" t="s">
        <v>7226</v>
      </c>
      <c r="L964" s="41" t="s">
        <v>50</v>
      </c>
      <c r="M964" s="41"/>
      <c r="N964" s="41"/>
      <c r="O964" s="41"/>
      <c r="P964" s="216" t="s">
        <v>7232</v>
      </c>
      <c r="Q964" s="80"/>
    </row>
    <row r="965" s="7" customFormat="1" ht="92" customHeight="1" spans="1:17">
      <c r="A965" s="213"/>
      <c r="B965" s="213"/>
      <c r="C965" s="220" t="s">
        <v>7233</v>
      </c>
      <c r="D965" s="218" t="s">
        <v>7234</v>
      </c>
      <c r="E965" s="79"/>
      <c r="F965" s="76"/>
      <c r="G965" s="215"/>
      <c r="H965" s="214"/>
      <c r="I965" s="221" t="s">
        <v>5163</v>
      </c>
      <c r="J965" s="41">
        <f t="shared" si="23"/>
        <v>3.6</v>
      </c>
      <c r="K965" s="215"/>
      <c r="L965" s="41"/>
      <c r="M965" s="41"/>
      <c r="N965" s="41"/>
      <c r="O965" s="41"/>
      <c r="P965" s="80"/>
      <c r="Q965" s="80"/>
    </row>
    <row r="966" s="7" customFormat="1" ht="133" customHeight="1" spans="1:17">
      <c r="A966" s="213">
        <v>10</v>
      </c>
      <c r="B966" s="213" t="s">
        <v>51</v>
      </c>
      <c r="C966" s="217" t="s">
        <v>7235</v>
      </c>
      <c r="D966" s="215" t="s">
        <v>7236</v>
      </c>
      <c r="E966" s="222" t="s">
        <v>7237</v>
      </c>
      <c r="F966" s="215" t="s">
        <v>7238</v>
      </c>
      <c r="G966" s="213"/>
      <c r="H966" s="213"/>
      <c r="I966" s="41" t="s">
        <v>60</v>
      </c>
      <c r="J966" s="41">
        <v>3</v>
      </c>
      <c r="K966" s="215" t="s">
        <v>7239</v>
      </c>
      <c r="L966" s="41" t="s">
        <v>50</v>
      </c>
      <c r="M966" s="41"/>
      <c r="N966" s="41"/>
      <c r="O966" s="41"/>
      <c r="P966" s="216" t="s">
        <v>7240</v>
      </c>
      <c r="Q966" s="80"/>
    </row>
    <row r="967" s="7" customFormat="1" ht="209" customHeight="1" spans="1:17">
      <c r="A967" s="80"/>
      <c r="B967" s="80"/>
      <c r="C967" s="64"/>
      <c r="D967" s="76" t="s">
        <v>7241</v>
      </c>
      <c r="E967" s="76" t="s">
        <v>7242</v>
      </c>
      <c r="F967" s="76"/>
      <c r="G967" s="76"/>
      <c r="H967" s="76"/>
      <c r="I967" s="76"/>
      <c r="J967" s="43"/>
      <c r="K967" s="76"/>
      <c r="L967" s="43"/>
      <c r="M967" s="43"/>
      <c r="N967" s="43"/>
      <c r="O967" s="43"/>
      <c r="P967" s="80"/>
      <c r="Q967" s="80"/>
    </row>
    <row r="968" s="7" customFormat="1" ht="87" customHeight="1" spans="1:17">
      <c r="A968" s="43">
        <v>11</v>
      </c>
      <c r="B968" s="43" t="s">
        <v>2033</v>
      </c>
      <c r="C968" s="76" t="s">
        <v>7243</v>
      </c>
      <c r="D968" s="76" t="s">
        <v>7244</v>
      </c>
      <c r="E968" s="76" t="s">
        <v>7245</v>
      </c>
      <c r="F968" s="76" t="s">
        <v>7246</v>
      </c>
      <c r="G968" s="43"/>
      <c r="H968" s="43"/>
      <c r="I968" s="43" t="s">
        <v>49</v>
      </c>
      <c r="J968" s="41">
        <v>32.4</v>
      </c>
      <c r="K968" s="76" t="s">
        <v>7247</v>
      </c>
      <c r="L968" s="41" t="s">
        <v>50</v>
      </c>
      <c r="M968" s="41"/>
      <c r="N968" s="41"/>
      <c r="O968" s="41"/>
      <c r="P968" s="216" t="s">
        <v>7248</v>
      </c>
      <c r="Q968" s="80"/>
    </row>
    <row r="969" s="7" customFormat="1" ht="92" customHeight="1" spans="1:17">
      <c r="A969" s="43">
        <v>12</v>
      </c>
      <c r="B969" s="43" t="s">
        <v>2033</v>
      </c>
      <c r="C969" s="76" t="s">
        <v>7249</v>
      </c>
      <c r="D969" s="76" t="s">
        <v>7250</v>
      </c>
      <c r="E969" s="76" t="s">
        <v>7251</v>
      </c>
      <c r="F969" s="76" t="s">
        <v>7252</v>
      </c>
      <c r="G969" s="76"/>
      <c r="H969" s="76"/>
      <c r="I969" s="43" t="s">
        <v>49</v>
      </c>
      <c r="J969" s="41">
        <v>81</v>
      </c>
      <c r="K969" s="76" t="s">
        <v>7247</v>
      </c>
      <c r="L969" s="41" t="s">
        <v>50</v>
      </c>
      <c r="M969" s="41"/>
      <c r="N969" s="41"/>
      <c r="O969" s="41"/>
      <c r="P969" s="80"/>
      <c r="Q969" s="80"/>
    </row>
    <row r="970" s="7" customFormat="1" ht="92" customHeight="1" spans="1:17">
      <c r="A970" s="43">
        <v>13</v>
      </c>
      <c r="B970" s="43" t="s">
        <v>51</v>
      </c>
      <c r="C970" s="76" t="s">
        <v>7253</v>
      </c>
      <c r="D970" s="76" t="s">
        <v>7254</v>
      </c>
      <c r="E970" s="76" t="s">
        <v>7255</v>
      </c>
      <c r="F970" s="76" t="s">
        <v>7256</v>
      </c>
      <c r="G970" s="76" t="s">
        <v>7257</v>
      </c>
      <c r="H970" s="76"/>
      <c r="I970" s="43" t="s">
        <v>49</v>
      </c>
      <c r="J970" s="41">
        <v>306</v>
      </c>
      <c r="K970" s="76" t="s">
        <v>7258</v>
      </c>
      <c r="L970" s="41" t="s">
        <v>50</v>
      </c>
      <c r="M970" s="41"/>
      <c r="N970" s="41"/>
      <c r="O970" s="41"/>
      <c r="P970" s="216" t="s">
        <v>7259</v>
      </c>
      <c r="Q970" s="80"/>
    </row>
    <row r="971" s="7" customFormat="1" ht="92" customHeight="1" spans="1:17">
      <c r="A971" s="43"/>
      <c r="B971" s="43"/>
      <c r="C971" s="220" t="s">
        <v>7260</v>
      </c>
      <c r="D971" s="218" t="s">
        <v>7261</v>
      </c>
      <c r="E971" s="76"/>
      <c r="F971" s="76"/>
      <c r="G971" s="76"/>
      <c r="H971" s="76"/>
      <c r="I971" s="44" t="s">
        <v>49</v>
      </c>
      <c r="J971" s="41">
        <f>J970*0.2</f>
        <v>61.2</v>
      </c>
      <c r="K971" s="76"/>
      <c r="L971" s="41"/>
      <c r="M971" s="41"/>
      <c r="N971" s="41"/>
      <c r="O971" s="41"/>
      <c r="P971" s="80"/>
      <c r="Q971" s="80"/>
    </row>
    <row r="972" s="7" customFormat="1" ht="92" customHeight="1" spans="1:17">
      <c r="A972" s="43"/>
      <c r="B972" s="43"/>
      <c r="C972" s="220" t="s">
        <v>7262</v>
      </c>
      <c r="D972" s="218" t="s">
        <v>7263</v>
      </c>
      <c r="E972" s="76"/>
      <c r="F972" s="76"/>
      <c r="G972" s="76"/>
      <c r="H972" s="76"/>
      <c r="I972" s="34" t="s">
        <v>49</v>
      </c>
      <c r="J972" s="41">
        <f>J970*0.2</f>
        <v>61.2</v>
      </c>
      <c r="K972" s="76"/>
      <c r="L972" s="41"/>
      <c r="M972" s="41"/>
      <c r="N972" s="41"/>
      <c r="O972" s="41"/>
      <c r="P972" s="80"/>
      <c r="Q972" s="80"/>
    </row>
    <row r="973" s="17" customFormat="1" ht="92" customHeight="1" spans="1:17">
      <c r="A973" s="53"/>
      <c r="B973" s="53"/>
      <c r="C973" s="409" t="s">
        <v>7264</v>
      </c>
      <c r="D973" s="50" t="s">
        <v>7265</v>
      </c>
      <c r="E973" s="74"/>
      <c r="F973" s="74"/>
      <c r="G973" s="74"/>
      <c r="H973" s="74"/>
      <c r="I973" s="44" t="s">
        <v>60</v>
      </c>
      <c r="J973" s="51">
        <f>J970*0.15</f>
        <v>45.9</v>
      </c>
      <c r="K973" s="74"/>
      <c r="L973" s="51"/>
      <c r="M973" s="51"/>
      <c r="N973" s="51"/>
      <c r="O973" s="51"/>
      <c r="P973" s="94"/>
      <c r="Q973" s="94"/>
    </row>
    <row r="974" s="7" customFormat="1" ht="89" customHeight="1" spans="1:17">
      <c r="A974" s="43">
        <v>14</v>
      </c>
      <c r="B974" s="43" t="s">
        <v>51</v>
      </c>
      <c r="C974" s="76" t="s">
        <v>7266</v>
      </c>
      <c r="D974" s="76" t="s">
        <v>7267</v>
      </c>
      <c r="E974" s="76" t="s">
        <v>7268</v>
      </c>
      <c r="F974" s="76" t="s">
        <v>7256</v>
      </c>
      <c r="G974" s="76" t="s">
        <v>7269</v>
      </c>
      <c r="H974" s="76"/>
      <c r="I974" s="43" t="s">
        <v>49</v>
      </c>
      <c r="J974" s="41">
        <v>390</v>
      </c>
      <c r="K974" s="76" t="s">
        <v>7270</v>
      </c>
      <c r="L974" s="41" t="s">
        <v>50</v>
      </c>
      <c r="M974" s="41"/>
      <c r="N974" s="41"/>
      <c r="O974" s="41"/>
      <c r="P974" s="216" t="s">
        <v>7271</v>
      </c>
      <c r="Q974" s="80"/>
    </row>
    <row r="975" s="7" customFormat="1" ht="89" customHeight="1" spans="1:17">
      <c r="A975" s="43"/>
      <c r="B975" s="43"/>
      <c r="C975" s="220" t="s">
        <v>7272</v>
      </c>
      <c r="D975" s="218" t="s">
        <v>7273</v>
      </c>
      <c r="E975" s="76"/>
      <c r="F975" s="76"/>
      <c r="G975" s="76"/>
      <c r="H975" s="76"/>
      <c r="I975" s="44" t="s">
        <v>49</v>
      </c>
      <c r="J975" s="41">
        <f>J974*0.2</f>
        <v>78</v>
      </c>
      <c r="K975" s="76"/>
      <c r="L975" s="41"/>
      <c r="M975" s="41"/>
      <c r="N975" s="41"/>
      <c r="O975" s="41"/>
      <c r="P975" s="80"/>
      <c r="Q975" s="80"/>
    </row>
    <row r="976" s="7" customFormat="1" ht="89" customHeight="1" spans="1:17">
      <c r="A976" s="43"/>
      <c r="B976" s="43"/>
      <c r="C976" s="220" t="s">
        <v>7274</v>
      </c>
      <c r="D976" s="218" t="s">
        <v>7275</v>
      </c>
      <c r="E976" s="76"/>
      <c r="F976" s="76"/>
      <c r="G976" s="76"/>
      <c r="H976" s="76"/>
      <c r="I976" s="34" t="s">
        <v>49</v>
      </c>
      <c r="J976" s="41">
        <f>J974*0.2</f>
        <v>78</v>
      </c>
      <c r="K976" s="76"/>
      <c r="L976" s="41"/>
      <c r="M976" s="41"/>
      <c r="N976" s="41"/>
      <c r="O976" s="41"/>
      <c r="P976" s="80"/>
      <c r="Q976" s="80"/>
    </row>
    <row r="977" s="17" customFormat="1" ht="89" customHeight="1" spans="1:17">
      <c r="A977" s="53"/>
      <c r="B977" s="53"/>
      <c r="C977" s="409" t="s">
        <v>7276</v>
      </c>
      <c r="D977" s="50" t="s">
        <v>7277</v>
      </c>
      <c r="E977" s="74"/>
      <c r="F977" s="74"/>
      <c r="G977" s="74"/>
      <c r="H977" s="74"/>
      <c r="I977" s="44" t="s">
        <v>60</v>
      </c>
      <c r="J977" s="51">
        <f>J974*0.15</f>
        <v>58.5</v>
      </c>
      <c r="K977" s="74"/>
      <c r="L977" s="51"/>
      <c r="M977" s="51"/>
      <c r="N977" s="51"/>
      <c r="O977" s="51"/>
      <c r="P977" s="94"/>
      <c r="Q977" s="94"/>
    </row>
    <row r="978" s="7" customFormat="1" ht="89" customHeight="1" spans="1:17">
      <c r="A978" s="43"/>
      <c r="B978" s="43"/>
      <c r="C978" s="220" t="s">
        <v>7278</v>
      </c>
      <c r="D978" s="218" t="s">
        <v>7279</v>
      </c>
      <c r="E978" s="76"/>
      <c r="F978" s="76"/>
      <c r="G978" s="76"/>
      <c r="H978" s="76"/>
      <c r="I978" s="34" t="s">
        <v>49</v>
      </c>
      <c r="J978" s="41">
        <f>J974*0.05</f>
        <v>19.5</v>
      </c>
      <c r="K978" s="76"/>
      <c r="L978" s="41"/>
      <c r="M978" s="41"/>
      <c r="N978" s="41"/>
      <c r="O978" s="41"/>
      <c r="P978" s="80"/>
      <c r="Q978" s="80"/>
    </row>
    <row r="979" s="7" customFormat="1" ht="85" customHeight="1" spans="1:17">
      <c r="A979" s="43">
        <v>15</v>
      </c>
      <c r="B979" s="43" t="s">
        <v>2033</v>
      </c>
      <c r="C979" s="76" t="s">
        <v>7280</v>
      </c>
      <c r="D979" s="76" t="s">
        <v>7281</v>
      </c>
      <c r="E979" s="76" t="s">
        <v>7282</v>
      </c>
      <c r="F979" s="76" t="s">
        <v>7283</v>
      </c>
      <c r="G979" s="79" t="s">
        <v>7257</v>
      </c>
      <c r="H979" s="79"/>
      <c r="I979" s="43" t="s">
        <v>49</v>
      </c>
      <c r="J979" s="41">
        <v>281</v>
      </c>
      <c r="K979" s="64"/>
      <c r="L979" s="41" t="s">
        <v>50</v>
      </c>
      <c r="M979" s="41"/>
      <c r="N979" s="41"/>
      <c r="O979" s="41"/>
      <c r="P979" s="216" t="s">
        <v>7284</v>
      </c>
      <c r="Q979" s="80"/>
    </row>
    <row r="980" s="7" customFormat="1" ht="85" customHeight="1" spans="1:17">
      <c r="A980" s="43"/>
      <c r="B980" s="43"/>
      <c r="C980" s="220" t="s">
        <v>7285</v>
      </c>
      <c r="D980" s="218" t="s">
        <v>7286</v>
      </c>
      <c r="E980" s="76"/>
      <c r="F980" s="76"/>
      <c r="G980" s="79"/>
      <c r="H980" s="79"/>
      <c r="I980" s="44" t="s">
        <v>49</v>
      </c>
      <c r="J980" s="41">
        <f>J979*0.2</f>
        <v>56.2</v>
      </c>
      <c r="K980" s="64"/>
      <c r="L980" s="41"/>
      <c r="M980" s="41"/>
      <c r="N980" s="41"/>
      <c r="O980" s="41"/>
      <c r="P980" s="80"/>
      <c r="Q980" s="80"/>
    </row>
    <row r="981" s="7" customFormat="1" ht="85" customHeight="1" spans="1:17">
      <c r="A981" s="43"/>
      <c r="B981" s="43"/>
      <c r="C981" s="220" t="s">
        <v>7287</v>
      </c>
      <c r="D981" s="218" t="s">
        <v>7288</v>
      </c>
      <c r="E981" s="76"/>
      <c r="F981" s="76"/>
      <c r="G981" s="79"/>
      <c r="H981" s="79"/>
      <c r="I981" s="34" t="s">
        <v>49</v>
      </c>
      <c r="J981" s="41">
        <f>J979*0.2</f>
        <v>56.2</v>
      </c>
      <c r="K981" s="64"/>
      <c r="L981" s="41"/>
      <c r="M981" s="41"/>
      <c r="N981" s="41"/>
      <c r="O981" s="41"/>
      <c r="P981" s="80"/>
      <c r="Q981" s="80"/>
    </row>
    <row r="982" s="7" customFormat="1" ht="123" customHeight="1" spans="1:17">
      <c r="A982" s="43">
        <v>16</v>
      </c>
      <c r="B982" s="43" t="s">
        <v>2033</v>
      </c>
      <c r="C982" s="76" t="s">
        <v>7289</v>
      </c>
      <c r="D982" s="76" t="s">
        <v>7290</v>
      </c>
      <c r="E982" s="76" t="s">
        <v>7291</v>
      </c>
      <c r="F982" s="76" t="s">
        <v>7292</v>
      </c>
      <c r="G982" s="76" t="s">
        <v>7293</v>
      </c>
      <c r="H982" s="76"/>
      <c r="I982" s="43" t="s">
        <v>49</v>
      </c>
      <c r="J982" s="41">
        <v>926</v>
      </c>
      <c r="K982" s="76" t="s">
        <v>7294</v>
      </c>
      <c r="L982" s="41" t="s">
        <v>50</v>
      </c>
      <c r="M982" s="41"/>
      <c r="N982" s="41"/>
      <c r="O982" s="41"/>
      <c r="P982" s="216" t="s">
        <v>7295</v>
      </c>
      <c r="Q982" s="80"/>
    </row>
    <row r="983" s="7" customFormat="1" ht="123" customHeight="1" spans="1:17">
      <c r="A983" s="43"/>
      <c r="B983" s="43"/>
      <c r="C983" s="218" t="s">
        <v>7296</v>
      </c>
      <c r="D983" s="218" t="s">
        <v>7297</v>
      </c>
      <c r="E983" s="76"/>
      <c r="F983" s="76"/>
      <c r="G983" s="76"/>
      <c r="H983" s="76"/>
      <c r="I983" s="44" t="s">
        <v>49</v>
      </c>
      <c r="J983" s="41">
        <f>J982*0.1</f>
        <v>92.6</v>
      </c>
      <c r="K983" s="76"/>
      <c r="L983" s="41"/>
      <c r="M983" s="41"/>
      <c r="N983" s="41"/>
      <c r="O983" s="41"/>
      <c r="P983" s="80"/>
      <c r="Q983" s="80"/>
    </row>
    <row r="984" s="7" customFormat="1" ht="123" customHeight="1" spans="1:17">
      <c r="A984" s="43"/>
      <c r="B984" s="43"/>
      <c r="C984" s="218" t="s">
        <v>7298</v>
      </c>
      <c r="D984" s="218" t="s">
        <v>7299</v>
      </c>
      <c r="E984" s="76"/>
      <c r="F984" s="76"/>
      <c r="G984" s="76"/>
      <c r="H984" s="76"/>
      <c r="I984" s="34" t="s">
        <v>49</v>
      </c>
      <c r="J984" s="41">
        <f>J982*0.1</f>
        <v>92.6</v>
      </c>
      <c r="K984" s="76"/>
      <c r="L984" s="41"/>
      <c r="M984" s="41"/>
      <c r="N984" s="41"/>
      <c r="O984" s="41"/>
      <c r="P984" s="80"/>
      <c r="Q984" s="80"/>
    </row>
    <row r="985" s="17" customFormat="1" ht="123" customHeight="1" spans="1:17">
      <c r="A985" s="53"/>
      <c r="B985" s="53"/>
      <c r="C985" s="403" t="s">
        <v>7300</v>
      </c>
      <c r="D985" s="50" t="s">
        <v>7301</v>
      </c>
      <c r="E985" s="74"/>
      <c r="F985" s="74"/>
      <c r="G985" s="74"/>
      <c r="H985" s="74"/>
      <c r="I985" s="44" t="s">
        <v>60</v>
      </c>
      <c r="J985" s="51">
        <f>J982*0.15</f>
        <v>138.9</v>
      </c>
      <c r="K985" s="74"/>
      <c r="L985" s="51"/>
      <c r="M985" s="51"/>
      <c r="N985" s="51"/>
      <c r="O985" s="51"/>
      <c r="P985" s="94"/>
      <c r="Q985" s="94"/>
    </row>
    <row r="986" s="7" customFormat="1" ht="123" customHeight="1" spans="1:17">
      <c r="A986" s="43"/>
      <c r="B986" s="43"/>
      <c r="C986" s="218" t="s">
        <v>7302</v>
      </c>
      <c r="D986" s="218" t="s">
        <v>7303</v>
      </c>
      <c r="E986" s="76"/>
      <c r="F986" s="76"/>
      <c r="G986" s="76"/>
      <c r="H986" s="76"/>
      <c r="I986" s="34" t="s">
        <v>49</v>
      </c>
      <c r="J986" s="41">
        <f>J982*0.1</f>
        <v>92.6</v>
      </c>
      <c r="K986" s="76"/>
      <c r="L986" s="41"/>
      <c r="M986" s="41"/>
      <c r="N986" s="41"/>
      <c r="O986" s="41"/>
      <c r="P986" s="80"/>
      <c r="Q986" s="80"/>
    </row>
    <row r="987" s="7" customFormat="1" ht="120" customHeight="1" spans="1:17">
      <c r="A987" s="43">
        <v>17</v>
      </c>
      <c r="B987" s="43" t="s">
        <v>2033</v>
      </c>
      <c r="C987" s="76" t="s">
        <v>7304</v>
      </c>
      <c r="D987" s="76" t="s">
        <v>7305</v>
      </c>
      <c r="E987" s="76" t="s">
        <v>7306</v>
      </c>
      <c r="F987" s="76" t="s">
        <v>7307</v>
      </c>
      <c r="G987" s="76" t="s">
        <v>7293</v>
      </c>
      <c r="H987" s="43"/>
      <c r="I987" s="43" t="s">
        <v>49</v>
      </c>
      <c r="J987" s="41">
        <v>972</v>
      </c>
      <c r="K987" s="76" t="s">
        <v>7308</v>
      </c>
      <c r="L987" s="41" t="s">
        <v>50</v>
      </c>
      <c r="M987" s="41"/>
      <c r="N987" s="41"/>
      <c r="O987" s="41"/>
      <c r="P987" s="216" t="s">
        <v>7309</v>
      </c>
      <c r="Q987" s="80"/>
    </row>
    <row r="988" s="7" customFormat="1" ht="120" customHeight="1" spans="1:17">
      <c r="A988" s="43"/>
      <c r="B988" s="43"/>
      <c r="C988" s="218" t="s">
        <v>7310</v>
      </c>
      <c r="D988" s="218" t="s">
        <v>7311</v>
      </c>
      <c r="E988" s="76"/>
      <c r="F988" s="76"/>
      <c r="G988" s="76"/>
      <c r="H988" s="43"/>
      <c r="I988" s="44" t="s">
        <v>49</v>
      </c>
      <c r="J988" s="41">
        <f>J987*0.1</f>
        <v>97.2</v>
      </c>
      <c r="K988" s="76"/>
      <c r="L988" s="41"/>
      <c r="M988" s="41"/>
      <c r="N988" s="41"/>
      <c r="O988" s="41"/>
      <c r="P988" s="80"/>
      <c r="Q988" s="80"/>
    </row>
    <row r="989" s="7" customFormat="1" ht="120" customHeight="1" spans="1:17">
      <c r="A989" s="43"/>
      <c r="B989" s="43"/>
      <c r="C989" s="410" t="s">
        <v>7312</v>
      </c>
      <c r="D989" s="218" t="s">
        <v>7313</v>
      </c>
      <c r="E989" s="76"/>
      <c r="F989" s="76"/>
      <c r="G989" s="76"/>
      <c r="H989" s="43"/>
      <c r="I989" s="34" t="s">
        <v>49</v>
      </c>
      <c r="J989" s="41">
        <f>J987*0.1</f>
        <v>97.2</v>
      </c>
      <c r="K989" s="76"/>
      <c r="L989" s="41"/>
      <c r="M989" s="41"/>
      <c r="N989" s="41"/>
      <c r="O989" s="41"/>
      <c r="P989" s="80"/>
      <c r="Q989" s="80"/>
    </row>
    <row r="990" s="17" customFormat="1" ht="120" customHeight="1" spans="1:17">
      <c r="A990" s="53"/>
      <c r="B990" s="53"/>
      <c r="C990" s="403" t="s">
        <v>7314</v>
      </c>
      <c r="D990" s="50" t="s">
        <v>7315</v>
      </c>
      <c r="E990" s="74"/>
      <c r="F990" s="74"/>
      <c r="G990" s="74"/>
      <c r="H990" s="53"/>
      <c r="I990" s="44" t="s">
        <v>60</v>
      </c>
      <c r="J990" s="51">
        <f>J987*0.15</f>
        <v>145.8</v>
      </c>
      <c r="K990" s="74"/>
      <c r="L990" s="51"/>
      <c r="M990" s="51"/>
      <c r="N990" s="51"/>
      <c r="O990" s="51"/>
      <c r="P990" s="94"/>
      <c r="Q990" s="94"/>
    </row>
    <row r="991" s="7" customFormat="1" ht="120" customHeight="1" spans="1:17">
      <c r="A991" s="43"/>
      <c r="B991" s="43"/>
      <c r="C991" s="218" t="s">
        <v>7316</v>
      </c>
      <c r="D991" s="218" t="s">
        <v>7317</v>
      </c>
      <c r="E991" s="76"/>
      <c r="F991" s="76"/>
      <c r="G991" s="76"/>
      <c r="H991" s="43"/>
      <c r="I991" s="34" t="s">
        <v>49</v>
      </c>
      <c r="J991" s="41">
        <f>J987*0.1</f>
        <v>97.2</v>
      </c>
      <c r="K991" s="76"/>
      <c r="L991" s="41"/>
      <c r="M991" s="41"/>
      <c r="N991" s="41"/>
      <c r="O991" s="41"/>
      <c r="P991" s="80"/>
      <c r="Q991" s="80"/>
    </row>
    <row r="992" s="7" customFormat="1" ht="102" customHeight="1" spans="1:17">
      <c r="A992" s="43">
        <v>18</v>
      </c>
      <c r="B992" s="43" t="s">
        <v>2033</v>
      </c>
      <c r="C992" s="76" t="s">
        <v>7318</v>
      </c>
      <c r="D992" s="76" t="s">
        <v>7319</v>
      </c>
      <c r="E992" s="76" t="s">
        <v>7320</v>
      </c>
      <c r="F992" s="76" t="s">
        <v>7292</v>
      </c>
      <c r="G992" s="76" t="s">
        <v>7321</v>
      </c>
      <c r="H992" s="76"/>
      <c r="I992" s="43" t="s">
        <v>49</v>
      </c>
      <c r="J992" s="41">
        <v>1291</v>
      </c>
      <c r="K992" s="76" t="s">
        <v>7308</v>
      </c>
      <c r="L992" s="41" t="s">
        <v>50</v>
      </c>
      <c r="M992" s="41"/>
      <c r="N992" s="41"/>
      <c r="O992" s="41"/>
      <c r="P992" s="80"/>
      <c r="Q992" s="80"/>
    </row>
    <row r="993" s="7" customFormat="1" ht="102" customHeight="1" spans="1:17">
      <c r="A993" s="43"/>
      <c r="B993" s="43"/>
      <c r="C993" s="218" t="s">
        <v>7322</v>
      </c>
      <c r="D993" s="218" t="s">
        <v>7323</v>
      </c>
      <c r="E993" s="76"/>
      <c r="F993" s="76"/>
      <c r="G993" s="76"/>
      <c r="H993" s="76"/>
      <c r="I993" s="44" t="s">
        <v>49</v>
      </c>
      <c r="J993" s="41">
        <f>J992*0.1</f>
        <v>129.1</v>
      </c>
      <c r="K993" s="76"/>
      <c r="L993" s="41"/>
      <c r="M993" s="41"/>
      <c r="N993" s="41"/>
      <c r="O993" s="41"/>
      <c r="P993" s="80"/>
      <c r="Q993" s="80"/>
    </row>
    <row r="994" s="7" customFormat="1" ht="102" customHeight="1" spans="1:17">
      <c r="A994" s="43"/>
      <c r="B994" s="43"/>
      <c r="C994" s="218" t="s">
        <v>7324</v>
      </c>
      <c r="D994" s="218" t="s">
        <v>7325</v>
      </c>
      <c r="E994" s="76"/>
      <c r="F994" s="76"/>
      <c r="G994" s="76"/>
      <c r="H994" s="76"/>
      <c r="I994" s="43" t="s">
        <v>49</v>
      </c>
      <c r="J994" s="41">
        <f>J992*0.1</f>
        <v>129.1</v>
      </c>
      <c r="K994" s="76"/>
      <c r="L994" s="41"/>
      <c r="M994" s="41"/>
      <c r="N994" s="41"/>
      <c r="O994" s="41"/>
      <c r="P994" s="80"/>
      <c r="Q994" s="80"/>
    </row>
    <row r="995" s="17" customFormat="1" ht="102" customHeight="1" spans="1:17">
      <c r="A995" s="53"/>
      <c r="B995" s="53"/>
      <c r="C995" s="403" t="s">
        <v>7326</v>
      </c>
      <c r="D995" s="50" t="s">
        <v>7327</v>
      </c>
      <c r="E995" s="74"/>
      <c r="F995" s="74"/>
      <c r="G995" s="74"/>
      <c r="H995" s="74"/>
      <c r="I995" s="53" t="s">
        <v>60</v>
      </c>
      <c r="J995" s="51">
        <f>J992*0.15</f>
        <v>193.65</v>
      </c>
      <c r="K995" s="74"/>
      <c r="L995" s="51"/>
      <c r="M995" s="51"/>
      <c r="N995" s="51"/>
      <c r="O995" s="51"/>
      <c r="P995" s="94"/>
      <c r="Q995" s="94"/>
    </row>
    <row r="996" s="7" customFormat="1" ht="76" customHeight="1" spans="1:17">
      <c r="A996" s="43">
        <v>19</v>
      </c>
      <c r="B996" s="43" t="s">
        <v>2033</v>
      </c>
      <c r="C996" s="76" t="s">
        <v>7328</v>
      </c>
      <c r="D996" s="76" t="s">
        <v>7329</v>
      </c>
      <c r="E996" s="76" t="s">
        <v>7330</v>
      </c>
      <c r="F996" s="76" t="s">
        <v>7331</v>
      </c>
      <c r="G996" s="76" t="s">
        <v>7257</v>
      </c>
      <c r="H996" s="76"/>
      <c r="I996" s="43" t="s">
        <v>49</v>
      </c>
      <c r="J996" s="41">
        <v>61.5</v>
      </c>
      <c r="K996" s="76" t="s">
        <v>7332</v>
      </c>
      <c r="L996" s="41" t="s">
        <v>50</v>
      </c>
      <c r="M996" s="41"/>
      <c r="N996" s="41"/>
      <c r="O996" s="41"/>
      <c r="P996" s="216" t="s">
        <v>7333</v>
      </c>
      <c r="Q996" s="80"/>
    </row>
    <row r="997" s="7" customFormat="1" ht="76" customHeight="1" spans="1:17">
      <c r="A997" s="43"/>
      <c r="B997" s="43"/>
      <c r="C997" s="218" t="s">
        <v>7334</v>
      </c>
      <c r="D997" s="218" t="s">
        <v>7335</v>
      </c>
      <c r="E997" s="76"/>
      <c r="F997" s="76"/>
      <c r="G997" s="76"/>
      <c r="H997" s="76"/>
      <c r="I997" s="44" t="s">
        <v>49</v>
      </c>
      <c r="J997" s="41">
        <f>J996*0.2</f>
        <v>12.3</v>
      </c>
      <c r="K997" s="76"/>
      <c r="L997" s="41"/>
      <c r="M997" s="41"/>
      <c r="N997" s="41"/>
      <c r="O997" s="41"/>
      <c r="P997" s="80"/>
      <c r="Q997" s="80"/>
    </row>
    <row r="998" s="7" customFormat="1" ht="76" customHeight="1" spans="1:17">
      <c r="A998" s="43"/>
      <c r="B998" s="43"/>
      <c r="C998" s="218" t="s">
        <v>7336</v>
      </c>
      <c r="D998" s="218" t="s">
        <v>7337</v>
      </c>
      <c r="E998" s="76"/>
      <c r="F998" s="76"/>
      <c r="G998" s="76"/>
      <c r="H998" s="76"/>
      <c r="I998" s="43" t="s">
        <v>49</v>
      </c>
      <c r="J998" s="41">
        <f>J996*0.2</f>
        <v>12.3</v>
      </c>
      <c r="K998" s="76"/>
      <c r="L998" s="41"/>
      <c r="M998" s="41"/>
      <c r="N998" s="41"/>
      <c r="O998" s="41"/>
      <c r="P998" s="80"/>
      <c r="Q998" s="80"/>
    </row>
    <row r="999" s="7" customFormat="1" ht="122" customHeight="1" spans="1:17">
      <c r="A999" s="43">
        <v>20</v>
      </c>
      <c r="B999" s="43" t="s">
        <v>51</v>
      </c>
      <c r="C999" s="76" t="s">
        <v>7338</v>
      </c>
      <c r="D999" s="76" t="s">
        <v>7339</v>
      </c>
      <c r="E999" s="76" t="s">
        <v>7340</v>
      </c>
      <c r="F999" s="76" t="s">
        <v>7341</v>
      </c>
      <c r="G999" s="43"/>
      <c r="H999" s="43"/>
      <c r="I999" s="43" t="s">
        <v>152</v>
      </c>
      <c r="J999" s="41">
        <v>32</v>
      </c>
      <c r="K999" s="76" t="s">
        <v>7342</v>
      </c>
      <c r="L999" s="41" t="s">
        <v>50</v>
      </c>
      <c r="M999" s="41"/>
      <c r="N999" s="41"/>
      <c r="O999" s="41"/>
      <c r="P999" s="216" t="s">
        <v>7343</v>
      </c>
      <c r="Q999" s="80"/>
    </row>
    <row r="1000" s="7" customFormat="1" ht="270" customHeight="1" spans="1:17">
      <c r="A1000" s="80"/>
      <c r="B1000" s="80"/>
      <c r="C1000" s="64"/>
      <c r="D1000" s="192" t="s">
        <v>7344</v>
      </c>
      <c r="E1000" s="192" t="s">
        <v>7345</v>
      </c>
      <c r="F1000" s="192"/>
      <c r="G1000" s="192"/>
      <c r="H1000" s="192"/>
      <c r="I1000" s="192"/>
      <c r="J1000" s="193"/>
      <c r="K1000" s="192"/>
      <c r="L1000" s="193"/>
      <c r="M1000" s="193"/>
      <c r="N1000" s="193"/>
      <c r="O1000" s="193"/>
      <c r="P1000" s="80"/>
      <c r="Q1000" s="80"/>
    </row>
    <row r="1001" s="7" customFormat="1" ht="91" customHeight="1" spans="1:17">
      <c r="A1001" s="41">
        <v>21</v>
      </c>
      <c r="B1001" s="41" t="s">
        <v>51</v>
      </c>
      <c r="C1001" s="64" t="s">
        <v>7346</v>
      </c>
      <c r="D1001" s="76" t="s">
        <v>7347</v>
      </c>
      <c r="E1001" s="76" t="s">
        <v>7348</v>
      </c>
      <c r="F1001" s="76" t="s">
        <v>7349</v>
      </c>
      <c r="G1001" s="76"/>
      <c r="H1001" s="76"/>
      <c r="I1001" s="43" t="s">
        <v>49</v>
      </c>
      <c r="J1001" s="41">
        <v>1016</v>
      </c>
      <c r="K1001" s="192" t="s">
        <v>7350</v>
      </c>
      <c r="L1001" s="43" t="s">
        <v>34</v>
      </c>
      <c r="M1001" s="41">
        <v>0.1</v>
      </c>
      <c r="N1001" s="41">
        <v>0.15</v>
      </c>
      <c r="O1001" s="43" t="s">
        <v>404</v>
      </c>
      <c r="P1001" s="223" t="s">
        <v>7351</v>
      </c>
      <c r="Q1001" s="80"/>
    </row>
    <row r="1002" s="7" customFormat="1" ht="87" customHeight="1" spans="1:17">
      <c r="A1002" s="41">
        <v>22</v>
      </c>
      <c r="B1002" s="41" t="s">
        <v>51</v>
      </c>
      <c r="C1002" s="64" t="s">
        <v>7352</v>
      </c>
      <c r="D1002" s="192" t="s">
        <v>7353</v>
      </c>
      <c r="E1002" s="197" t="s">
        <v>7354</v>
      </c>
      <c r="F1002" s="192" t="s">
        <v>7355</v>
      </c>
      <c r="G1002" s="197"/>
      <c r="H1002" s="197"/>
      <c r="I1002" s="193" t="s">
        <v>49</v>
      </c>
      <c r="J1002" s="41">
        <v>1500</v>
      </c>
      <c r="K1002" s="197" t="s">
        <v>7356</v>
      </c>
      <c r="L1002" s="43" t="s">
        <v>34</v>
      </c>
      <c r="M1002" s="41">
        <v>0.1</v>
      </c>
      <c r="N1002" s="41">
        <v>0.15</v>
      </c>
      <c r="O1002" s="43"/>
      <c r="P1002" s="223" t="s">
        <v>7357</v>
      </c>
      <c r="Q1002" s="80"/>
    </row>
    <row r="1003" s="7" customFormat="1" ht="104" customHeight="1" spans="1:17">
      <c r="A1003" s="41">
        <v>23</v>
      </c>
      <c r="B1003" s="41" t="s">
        <v>51</v>
      </c>
      <c r="C1003" s="64" t="s">
        <v>7358</v>
      </c>
      <c r="D1003" s="192" t="s">
        <v>7359</v>
      </c>
      <c r="E1003" s="197" t="s">
        <v>7360</v>
      </c>
      <c r="F1003" s="192" t="s">
        <v>7361</v>
      </c>
      <c r="G1003" s="197"/>
      <c r="H1003" s="197"/>
      <c r="I1003" s="193" t="s">
        <v>49</v>
      </c>
      <c r="J1003" s="41">
        <v>120</v>
      </c>
      <c r="K1003" s="80"/>
      <c r="L1003" s="43" t="s">
        <v>24</v>
      </c>
      <c r="M1003" s="41"/>
      <c r="N1003" s="41"/>
      <c r="O1003" s="43"/>
      <c r="P1003" s="223" t="s">
        <v>7362</v>
      </c>
      <c r="Q1003" s="80"/>
    </row>
    <row r="1004" s="7" customFormat="1" ht="87" customHeight="1" spans="1:17">
      <c r="A1004" s="41">
        <v>24</v>
      </c>
      <c r="B1004" s="41" t="s">
        <v>51</v>
      </c>
      <c r="C1004" s="64" t="s">
        <v>7363</v>
      </c>
      <c r="D1004" s="192" t="s">
        <v>7364</v>
      </c>
      <c r="E1004" s="197" t="s">
        <v>7365</v>
      </c>
      <c r="F1004" s="192" t="s">
        <v>7366</v>
      </c>
      <c r="G1004" s="80"/>
      <c r="H1004" s="80"/>
      <c r="I1004" s="193" t="s">
        <v>7367</v>
      </c>
      <c r="J1004" s="41">
        <v>1292</v>
      </c>
      <c r="K1004" s="197" t="s">
        <v>7368</v>
      </c>
      <c r="L1004" s="43" t="s">
        <v>34</v>
      </c>
      <c r="M1004" s="41">
        <v>0.1</v>
      </c>
      <c r="N1004" s="41">
        <v>0.15</v>
      </c>
      <c r="O1004" s="43" t="s">
        <v>404</v>
      </c>
      <c r="P1004" s="223" t="s">
        <v>7369</v>
      </c>
      <c r="Q1004" s="80"/>
    </row>
    <row r="1005" s="7" customFormat="1" ht="93" customHeight="1" spans="1:17">
      <c r="A1005" s="41">
        <v>25</v>
      </c>
      <c r="B1005" s="41" t="s">
        <v>51</v>
      </c>
      <c r="C1005" s="64" t="s">
        <v>7370</v>
      </c>
      <c r="D1005" s="192" t="s">
        <v>7371</v>
      </c>
      <c r="E1005" s="197" t="s">
        <v>7372</v>
      </c>
      <c r="F1005" s="192" t="s">
        <v>7373</v>
      </c>
      <c r="G1005" s="197"/>
      <c r="H1005" s="197"/>
      <c r="I1005" s="193" t="s">
        <v>83</v>
      </c>
      <c r="J1005" s="41">
        <v>1900</v>
      </c>
      <c r="K1005" s="197" t="s">
        <v>7374</v>
      </c>
      <c r="L1005" s="43" t="s">
        <v>34</v>
      </c>
      <c r="M1005" s="41">
        <v>0.1</v>
      </c>
      <c r="N1005" s="41">
        <v>0.2</v>
      </c>
      <c r="O1005" s="43" t="s">
        <v>404</v>
      </c>
      <c r="P1005" s="223" t="s">
        <v>7375</v>
      </c>
      <c r="Q1005" s="80"/>
    </row>
    <row r="1006" s="7" customFormat="1" ht="72" customHeight="1" spans="1:17">
      <c r="A1006" s="41">
        <v>26</v>
      </c>
      <c r="B1006" s="41" t="s">
        <v>51</v>
      </c>
      <c r="C1006" s="64" t="s">
        <v>7376</v>
      </c>
      <c r="D1006" s="192" t="s">
        <v>7377</v>
      </c>
      <c r="E1006" s="224" t="s">
        <v>7378</v>
      </c>
      <c r="F1006" s="192" t="s">
        <v>7379</v>
      </c>
      <c r="G1006" s="224"/>
      <c r="H1006" s="225"/>
      <c r="I1006" s="193" t="s">
        <v>83</v>
      </c>
      <c r="J1006" s="41">
        <v>129</v>
      </c>
      <c r="K1006" s="197" t="s">
        <v>7380</v>
      </c>
      <c r="L1006" s="43" t="s">
        <v>34</v>
      </c>
      <c r="M1006" s="41">
        <v>0.1</v>
      </c>
      <c r="N1006" s="41">
        <v>0.15</v>
      </c>
      <c r="O1006" s="43" t="s">
        <v>404</v>
      </c>
      <c r="P1006" s="223" t="s">
        <v>7381</v>
      </c>
      <c r="Q1006" s="80"/>
    </row>
    <row r="1007" s="7" customFormat="1" ht="89" customHeight="1" spans="1:17">
      <c r="A1007" s="41">
        <v>27</v>
      </c>
      <c r="B1007" s="41" t="s">
        <v>51</v>
      </c>
      <c r="C1007" s="64" t="s">
        <v>7382</v>
      </c>
      <c r="D1007" s="192" t="s">
        <v>7383</v>
      </c>
      <c r="E1007" s="224" t="s">
        <v>7384</v>
      </c>
      <c r="F1007" s="192" t="s">
        <v>7385</v>
      </c>
      <c r="G1007" s="224"/>
      <c r="H1007" s="225"/>
      <c r="I1007" s="193" t="s">
        <v>7386</v>
      </c>
      <c r="J1007" s="41">
        <v>3</v>
      </c>
      <c r="K1007" s="224"/>
      <c r="L1007" s="43" t="s">
        <v>24</v>
      </c>
      <c r="M1007" s="41"/>
      <c r="N1007" s="41"/>
      <c r="O1007" s="43"/>
      <c r="P1007" s="223" t="s">
        <v>7381</v>
      </c>
      <c r="Q1007" s="80"/>
    </row>
    <row r="1008" s="7" customFormat="1" ht="73" customHeight="1" spans="1:17">
      <c r="A1008" s="41">
        <v>28</v>
      </c>
      <c r="B1008" s="41" t="s">
        <v>51</v>
      </c>
      <c r="C1008" s="64" t="s">
        <v>7387</v>
      </c>
      <c r="D1008" s="192" t="s">
        <v>7388</v>
      </c>
      <c r="E1008" s="197" t="s">
        <v>7389</v>
      </c>
      <c r="F1008" s="192" t="s">
        <v>7390</v>
      </c>
      <c r="G1008" s="197"/>
      <c r="H1008" s="197"/>
      <c r="I1008" s="193" t="s">
        <v>83</v>
      </c>
      <c r="J1008" s="41">
        <v>222</v>
      </c>
      <c r="K1008" s="197"/>
      <c r="L1008" s="43" t="s">
        <v>34</v>
      </c>
      <c r="M1008" s="41">
        <v>0.1</v>
      </c>
      <c r="N1008" s="41">
        <v>0.15</v>
      </c>
      <c r="O1008" s="43" t="s">
        <v>404</v>
      </c>
      <c r="P1008" s="223" t="s">
        <v>7391</v>
      </c>
      <c r="Q1008" s="80"/>
    </row>
    <row r="1009" s="7" customFormat="1" ht="105" customHeight="1" spans="1:17">
      <c r="A1009" s="41">
        <v>29</v>
      </c>
      <c r="B1009" s="41" t="s">
        <v>51</v>
      </c>
      <c r="C1009" s="64" t="s">
        <v>7392</v>
      </c>
      <c r="D1009" s="192" t="s">
        <v>7393</v>
      </c>
      <c r="E1009" s="197" t="s">
        <v>7394</v>
      </c>
      <c r="F1009" s="192" t="s">
        <v>7395</v>
      </c>
      <c r="G1009" s="197"/>
      <c r="H1009" s="197"/>
      <c r="I1009" s="193" t="s">
        <v>49</v>
      </c>
      <c r="J1009" s="41">
        <v>2479</v>
      </c>
      <c r="K1009" s="197" t="s">
        <v>7396</v>
      </c>
      <c r="L1009" s="43" t="s">
        <v>34</v>
      </c>
      <c r="M1009" s="41">
        <v>0.1</v>
      </c>
      <c r="N1009" s="41">
        <v>0.15</v>
      </c>
      <c r="O1009" s="43" t="s">
        <v>404</v>
      </c>
      <c r="P1009" s="223" t="s">
        <v>7397</v>
      </c>
      <c r="Q1009" s="80"/>
    </row>
    <row r="1010" s="7" customFormat="1" ht="102" customHeight="1" spans="1:17">
      <c r="A1010" s="41">
        <v>30</v>
      </c>
      <c r="B1010" s="41" t="s">
        <v>51</v>
      </c>
      <c r="C1010" s="64" t="s">
        <v>7398</v>
      </c>
      <c r="D1010" s="192" t="s">
        <v>7399</v>
      </c>
      <c r="E1010" s="224" t="s">
        <v>7400</v>
      </c>
      <c r="F1010" s="192" t="s">
        <v>7401</v>
      </c>
      <c r="G1010" s="224"/>
      <c r="H1010" s="224"/>
      <c r="I1010" s="193" t="s">
        <v>49</v>
      </c>
      <c r="J1010" s="41">
        <v>100</v>
      </c>
      <c r="K1010" s="197" t="s">
        <v>7402</v>
      </c>
      <c r="L1010" s="43" t="s">
        <v>34</v>
      </c>
      <c r="M1010" s="41">
        <v>0.1</v>
      </c>
      <c r="N1010" s="41">
        <v>0.2</v>
      </c>
      <c r="O1010" s="43"/>
      <c r="P1010" s="223" t="s">
        <v>7403</v>
      </c>
      <c r="Q1010" s="80"/>
    </row>
    <row r="1011" s="7" customFormat="1" ht="72" customHeight="1" spans="1:17">
      <c r="A1011" s="41">
        <v>31</v>
      </c>
      <c r="B1011" s="41" t="s">
        <v>51</v>
      </c>
      <c r="C1011" s="64" t="s">
        <v>7404</v>
      </c>
      <c r="D1011" s="192" t="s">
        <v>7405</v>
      </c>
      <c r="E1011" s="224" t="s">
        <v>7406</v>
      </c>
      <c r="F1011" s="192" t="s">
        <v>7407</v>
      </c>
      <c r="G1011" s="224"/>
      <c r="H1011" s="224"/>
      <c r="I1011" s="193" t="s">
        <v>49</v>
      </c>
      <c r="J1011" s="41">
        <v>20</v>
      </c>
      <c r="K1011" s="224" t="s">
        <v>7408</v>
      </c>
      <c r="L1011" s="43" t="s">
        <v>34</v>
      </c>
      <c r="M1011" s="41">
        <v>0.1</v>
      </c>
      <c r="N1011" s="41">
        <v>0.2</v>
      </c>
      <c r="O1011" s="43"/>
      <c r="P1011" s="223" t="s">
        <v>7409</v>
      </c>
      <c r="Q1011" s="80"/>
    </row>
    <row r="1012" s="7" customFormat="1" ht="69" customHeight="1" spans="1:17">
      <c r="A1012" s="41">
        <v>32</v>
      </c>
      <c r="B1012" s="41" t="s">
        <v>51</v>
      </c>
      <c r="C1012" s="64" t="s">
        <v>7410</v>
      </c>
      <c r="D1012" s="192" t="s">
        <v>7411</v>
      </c>
      <c r="E1012" s="224" t="s">
        <v>7412</v>
      </c>
      <c r="F1012" s="192" t="s">
        <v>7413</v>
      </c>
      <c r="G1012" s="224"/>
      <c r="H1012" s="224"/>
      <c r="I1012" s="193" t="s">
        <v>49</v>
      </c>
      <c r="J1012" s="41">
        <v>262</v>
      </c>
      <c r="K1012" s="224" t="s">
        <v>7414</v>
      </c>
      <c r="L1012" s="43" t="s">
        <v>50</v>
      </c>
      <c r="M1012" s="41"/>
      <c r="N1012" s="41"/>
      <c r="O1012" s="43"/>
      <c r="P1012" s="223" t="s">
        <v>7415</v>
      </c>
      <c r="Q1012" s="80"/>
    </row>
    <row r="1013" s="7" customFormat="1" ht="72" customHeight="1" spans="1:17">
      <c r="A1013" s="41">
        <v>33</v>
      </c>
      <c r="B1013" s="41" t="s">
        <v>51</v>
      </c>
      <c r="C1013" s="64" t="s">
        <v>7416</v>
      </c>
      <c r="D1013" s="192" t="s">
        <v>7417</v>
      </c>
      <c r="E1013" s="224" t="s">
        <v>7418</v>
      </c>
      <c r="F1013" s="192" t="s">
        <v>7419</v>
      </c>
      <c r="G1013" s="224"/>
      <c r="H1013" s="224"/>
      <c r="I1013" s="193" t="s">
        <v>49</v>
      </c>
      <c r="J1013" s="41">
        <v>16.6</v>
      </c>
      <c r="K1013" s="224"/>
      <c r="L1013" s="43" t="s">
        <v>24</v>
      </c>
      <c r="M1013" s="41"/>
      <c r="N1013" s="41"/>
      <c r="O1013" s="43"/>
      <c r="P1013" s="223" t="s">
        <v>7420</v>
      </c>
      <c r="Q1013" s="80"/>
    </row>
    <row r="1014" s="7" customFormat="1" ht="75" customHeight="1" spans="1:17">
      <c r="A1014" s="41">
        <v>34</v>
      </c>
      <c r="B1014" s="41" t="s">
        <v>51</v>
      </c>
      <c r="C1014" s="64" t="s">
        <v>7421</v>
      </c>
      <c r="D1014" s="192" t="s">
        <v>7422</v>
      </c>
      <c r="E1014" s="224" t="s">
        <v>7423</v>
      </c>
      <c r="F1014" s="192" t="s">
        <v>7424</v>
      </c>
      <c r="G1014" s="224"/>
      <c r="H1014" s="224"/>
      <c r="I1014" s="193" t="s">
        <v>49</v>
      </c>
      <c r="J1014" s="41">
        <v>950</v>
      </c>
      <c r="K1014" s="224" t="s">
        <v>7425</v>
      </c>
      <c r="L1014" s="43" t="s">
        <v>24</v>
      </c>
      <c r="M1014" s="41"/>
      <c r="N1014" s="41"/>
      <c r="O1014" s="43"/>
      <c r="P1014" s="223" t="s">
        <v>7426</v>
      </c>
      <c r="Q1014" s="80"/>
    </row>
    <row r="1015" s="7" customFormat="1" ht="92" customHeight="1" spans="1:17">
      <c r="A1015" s="41">
        <v>35</v>
      </c>
      <c r="B1015" s="41" t="s">
        <v>51</v>
      </c>
      <c r="C1015" s="64" t="s">
        <v>7427</v>
      </c>
      <c r="D1015" s="192" t="s">
        <v>7428</v>
      </c>
      <c r="E1015" s="224" t="s">
        <v>7429</v>
      </c>
      <c r="F1015" s="192" t="s">
        <v>7430</v>
      </c>
      <c r="G1015" s="224"/>
      <c r="H1015" s="224"/>
      <c r="I1015" s="193" t="s">
        <v>49</v>
      </c>
      <c r="J1015" s="41">
        <v>402</v>
      </c>
      <c r="K1015" s="224"/>
      <c r="L1015" s="43" t="s">
        <v>50</v>
      </c>
      <c r="M1015" s="41"/>
      <c r="N1015" s="41"/>
      <c r="O1015" s="43"/>
      <c r="P1015" s="223" t="s">
        <v>7431</v>
      </c>
      <c r="Q1015" s="80"/>
    </row>
    <row r="1016" s="18" customFormat="1" ht="163" customHeight="1" spans="1:17">
      <c r="A1016" s="41"/>
      <c r="B1016" s="43"/>
      <c r="C1016" s="76"/>
      <c r="D1016" s="36" t="s">
        <v>7432</v>
      </c>
      <c r="E1016" s="36" t="s">
        <v>7433</v>
      </c>
      <c r="F1016" s="36"/>
      <c r="G1016" s="36"/>
      <c r="H1016" s="36"/>
      <c r="I1016" s="36"/>
      <c r="J1016" s="50"/>
      <c r="K1016" s="36"/>
      <c r="L1016" s="36"/>
      <c r="M1016" s="36"/>
      <c r="N1016" s="36"/>
      <c r="O1016" s="36"/>
      <c r="P1016" s="226"/>
      <c r="Q1016" s="226"/>
    </row>
    <row r="1017" s="18" customFormat="1" ht="144" spans="1:17">
      <c r="A1017" s="51">
        <v>1</v>
      </c>
      <c r="B1017" s="53" t="s">
        <v>51</v>
      </c>
      <c r="C1017" s="50" t="s">
        <v>7434</v>
      </c>
      <c r="D1017" s="50" t="s">
        <v>7435</v>
      </c>
      <c r="E1017" s="50" t="s">
        <v>7436</v>
      </c>
      <c r="F1017" s="50" t="s">
        <v>7437</v>
      </c>
      <c r="G1017" s="227" t="s">
        <v>7438</v>
      </c>
      <c r="H1017" s="227" t="s">
        <v>41</v>
      </c>
      <c r="I1017" s="53" t="s">
        <v>49</v>
      </c>
      <c r="J1017" s="53">
        <v>561</v>
      </c>
      <c r="K1017" s="227" t="s">
        <v>7439</v>
      </c>
      <c r="L1017" s="227" t="s">
        <v>34</v>
      </c>
      <c r="M1017" s="53">
        <v>0.1</v>
      </c>
      <c r="N1017" s="195">
        <v>0.25</v>
      </c>
      <c r="O1017" s="44"/>
      <c r="P1017" s="228" t="s">
        <v>7440</v>
      </c>
      <c r="Q1017" s="226"/>
    </row>
    <row r="1018" s="18" customFormat="1" ht="60" spans="1:17">
      <c r="A1018" s="51"/>
      <c r="B1018" s="53" t="s">
        <v>51</v>
      </c>
      <c r="C1018" s="50" t="s">
        <v>7441</v>
      </c>
      <c r="D1018" s="83" t="s">
        <v>7442</v>
      </c>
      <c r="E1018" s="74" t="s">
        <v>7443</v>
      </c>
      <c r="F1018" s="50"/>
      <c r="G1018" s="227" t="s">
        <v>41</v>
      </c>
      <c r="H1018" s="227" t="s">
        <v>41</v>
      </c>
      <c r="I1018" s="195" t="s">
        <v>49</v>
      </c>
      <c r="J1018" s="53">
        <v>300</v>
      </c>
      <c r="K1018" s="227" t="s">
        <v>7444</v>
      </c>
      <c r="L1018" s="227" t="s">
        <v>34</v>
      </c>
      <c r="M1018" s="53">
        <v>0.1</v>
      </c>
      <c r="N1018" s="195">
        <v>0.25</v>
      </c>
      <c r="O1018" s="54"/>
      <c r="P1018" s="228" t="s">
        <v>7445</v>
      </c>
      <c r="Q1018" s="226"/>
    </row>
    <row r="1019" s="18" customFormat="1" ht="48" spans="1:17">
      <c r="A1019" s="51"/>
      <c r="B1019" s="53" t="s">
        <v>51</v>
      </c>
      <c r="C1019" s="50" t="s">
        <v>7446</v>
      </c>
      <c r="D1019" s="83" t="s">
        <v>7447</v>
      </c>
      <c r="E1019" s="74" t="s">
        <v>7448</v>
      </c>
      <c r="F1019" s="50"/>
      <c r="G1019" s="227" t="s">
        <v>41</v>
      </c>
      <c r="H1019" s="227" t="s">
        <v>41</v>
      </c>
      <c r="I1019" s="195" t="s">
        <v>49</v>
      </c>
      <c r="J1019" s="53">
        <v>300</v>
      </c>
      <c r="K1019" s="227" t="s">
        <v>7444</v>
      </c>
      <c r="L1019" s="227" t="s">
        <v>34</v>
      </c>
      <c r="M1019" s="53">
        <v>0.1</v>
      </c>
      <c r="N1019" s="195">
        <v>0.25</v>
      </c>
      <c r="O1019" s="54"/>
      <c r="P1019" s="226"/>
      <c r="Q1019" s="226"/>
    </row>
    <row r="1020" s="18" customFormat="1" ht="72" spans="1:17">
      <c r="A1020" s="51">
        <v>2</v>
      </c>
      <c r="B1020" s="53" t="s">
        <v>51</v>
      </c>
      <c r="C1020" s="50" t="s">
        <v>7449</v>
      </c>
      <c r="D1020" s="74" t="s">
        <v>7450</v>
      </c>
      <c r="E1020" s="74" t="s">
        <v>7451</v>
      </c>
      <c r="F1020" s="74" t="s">
        <v>7452</v>
      </c>
      <c r="G1020" s="227" t="s">
        <v>41</v>
      </c>
      <c r="H1020" s="227" t="s">
        <v>41</v>
      </c>
      <c r="I1020" s="53" t="s">
        <v>49</v>
      </c>
      <c r="J1020" s="53">
        <v>630</v>
      </c>
      <c r="K1020" s="227" t="s">
        <v>7453</v>
      </c>
      <c r="L1020" s="227" t="s">
        <v>34</v>
      </c>
      <c r="M1020" s="53">
        <v>0.1</v>
      </c>
      <c r="N1020" s="195">
        <v>0.1</v>
      </c>
      <c r="O1020" s="54"/>
      <c r="P1020" s="228" t="s">
        <v>7454</v>
      </c>
      <c r="Q1020" s="226"/>
    </row>
    <row r="1021" s="18" customFormat="1" ht="228" spans="1:17">
      <c r="A1021" s="51">
        <v>3</v>
      </c>
      <c r="B1021" s="53" t="s">
        <v>51</v>
      </c>
      <c r="C1021" s="66" t="s">
        <v>7455</v>
      </c>
      <c r="D1021" s="50" t="s">
        <v>7456</v>
      </c>
      <c r="E1021" s="50" t="s">
        <v>7457</v>
      </c>
      <c r="F1021" s="50" t="s">
        <v>7458</v>
      </c>
      <c r="G1021" s="227" t="s">
        <v>7459</v>
      </c>
      <c r="H1021" s="227" t="s">
        <v>41</v>
      </c>
      <c r="I1021" s="53" t="s">
        <v>49</v>
      </c>
      <c r="J1021" s="53">
        <v>633</v>
      </c>
      <c r="K1021" s="227" t="s">
        <v>7460</v>
      </c>
      <c r="L1021" s="227" t="s">
        <v>34</v>
      </c>
      <c r="M1021" s="53">
        <v>0.1</v>
      </c>
      <c r="N1021" s="195">
        <v>0.15</v>
      </c>
      <c r="O1021" s="44"/>
      <c r="P1021" s="228" t="s">
        <v>7461</v>
      </c>
      <c r="Q1021" s="226"/>
    </row>
    <row r="1022" s="18" customFormat="1" ht="60" spans="1:17">
      <c r="A1022" s="51"/>
      <c r="B1022" s="53" t="s">
        <v>51</v>
      </c>
      <c r="C1022" s="50" t="s">
        <v>7462</v>
      </c>
      <c r="D1022" s="50" t="s">
        <v>7463</v>
      </c>
      <c r="E1022" s="74" t="s">
        <v>7464</v>
      </c>
      <c r="F1022" s="50"/>
      <c r="G1022" s="227" t="s">
        <v>41</v>
      </c>
      <c r="H1022" s="227" t="s">
        <v>41</v>
      </c>
      <c r="I1022" s="195" t="s">
        <v>49</v>
      </c>
      <c r="J1022" s="53">
        <v>291</v>
      </c>
      <c r="K1022" s="227" t="s">
        <v>7465</v>
      </c>
      <c r="L1022" s="227" t="s">
        <v>34</v>
      </c>
      <c r="M1022" s="53">
        <v>0.1</v>
      </c>
      <c r="N1022" s="195">
        <v>0.2</v>
      </c>
      <c r="O1022" s="68"/>
      <c r="P1022" s="226"/>
      <c r="Q1022" s="226"/>
    </row>
    <row r="1023" s="18" customFormat="1" ht="48" spans="1:17">
      <c r="A1023" s="41"/>
      <c r="B1023" s="43" t="s">
        <v>51</v>
      </c>
      <c r="C1023" s="36" t="s">
        <v>7466</v>
      </c>
      <c r="D1023" s="36" t="s">
        <v>7467</v>
      </c>
      <c r="E1023" s="76" t="s">
        <v>7468</v>
      </c>
      <c r="F1023" s="36"/>
      <c r="G1023" s="79" t="s">
        <v>41</v>
      </c>
      <c r="H1023" s="79" t="s">
        <v>41</v>
      </c>
      <c r="I1023" s="193" t="s">
        <v>49</v>
      </c>
      <c r="J1023" s="53">
        <v>-211</v>
      </c>
      <c r="K1023" s="79" t="s">
        <v>7469</v>
      </c>
      <c r="L1023" s="79" t="s">
        <v>34</v>
      </c>
      <c r="M1023" s="43">
        <v>0.1</v>
      </c>
      <c r="N1023" s="193">
        <v>0.2</v>
      </c>
      <c r="O1023" s="69"/>
      <c r="P1023" s="228" t="s">
        <v>7470</v>
      </c>
      <c r="Q1023" s="226"/>
    </row>
    <row r="1024" s="18" customFormat="1" ht="36" spans="1:17">
      <c r="A1024" s="51"/>
      <c r="B1024" s="53" t="s">
        <v>51</v>
      </c>
      <c r="C1024" s="50" t="s">
        <v>7471</v>
      </c>
      <c r="D1024" s="50" t="s">
        <v>7472</v>
      </c>
      <c r="E1024" s="74" t="s">
        <v>7473</v>
      </c>
      <c r="F1024" s="50"/>
      <c r="G1024" s="227" t="s">
        <v>41</v>
      </c>
      <c r="H1024" s="227" t="s">
        <v>41</v>
      </c>
      <c r="I1024" s="195" t="s">
        <v>49</v>
      </c>
      <c r="J1024" s="53">
        <v>90</v>
      </c>
      <c r="K1024" s="227" t="s">
        <v>7474</v>
      </c>
      <c r="L1024" s="227" t="s">
        <v>34</v>
      </c>
      <c r="M1024" s="53">
        <v>0.1</v>
      </c>
      <c r="N1024" s="195">
        <v>0.2</v>
      </c>
      <c r="O1024" s="68"/>
      <c r="P1024" s="226"/>
      <c r="Q1024" s="226"/>
    </row>
    <row r="1025" s="18" customFormat="1" ht="36" spans="1:17">
      <c r="A1025" s="51"/>
      <c r="B1025" s="53" t="s">
        <v>51</v>
      </c>
      <c r="C1025" s="50" t="s">
        <v>7475</v>
      </c>
      <c r="D1025" s="50" t="s">
        <v>7476</v>
      </c>
      <c r="E1025" s="74" t="s">
        <v>7477</v>
      </c>
      <c r="F1025" s="50"/>
      <c r="G1025" s="227" t="s">
        <v>41</v>
      </c>
      <c r="H1025" s="227" t="s">
        <v>41</v>
      </c>
      <c r="I1025" s="195" t="s">
        <v>49</v>
      </c>
      <c r="J1025" s="53">
        <v>90</v>
      </c>
      <c r="K1025" s="227" t="s">
        <v>7474</v>
      </c>
      <c r="L1025" s="227" t="s">
        <v>34</v>
      </c>
      <c r="M1025" s="53">
        <v>0.1</v>
      </c>
      <c r="N1025" s="53">
        <v>0.1</v>
      </c>
      <c r="O1025" s="68"/>
      <c r="P1025" s="226"/>
      <c r="Q1025" s="226"/>
    </row>
    <row r="1026" s="18" customFormat="1" ht="156" spans="1:17">
      <c r="A1026" s="51">
        <v>4</v>
      </c>
      <c r="B1026" s="53" t="s">
        <v>51</v>
      </c>
      <c r="C1026" s="50" t="s">
        <v>7478</v>
      </c>
      <c r="D1026" s="74" t="s">
        <v>7479</v>
      </c>
      <c r="E1026" s="74" t="s">
        <v>7480</v>
      </c>
      <c r="F1026" s="74" t="s">
        <v>7481</v>
      </c>
      <c r="G1026" s="227" t="s">
        <v>7482</v>
      </c>
      <c r="H1026" s="227" t="s">
        <v>41</v>
      </c>
      <c r="I1026" s="53" t="s">
        <v>49</v>
      </c>
      <c r="J1026" s="53">
        <v>329</v>
      </c>
      <c r="K1026" s="227" t="s">
        <v>41</v>
      </c>
      <c r="L1026" s="227" t="s">
        <v>34</v>
      </c>
      <c r="M1026" s="53">
        <v>0.1</v>
      </c>
      <c r="N1026" s="195">
        <v>0.2</v>
      </c>
      <c r="O1026" s="53"/>
      <c r="P1026" s="228" t="s">
        <v>7483</v>
      </c>
      <c r="Q1026" s="226"/>
    </row>
    <row r="1027" s="18" customFormat="1" ht="36" spans="1:17">
      <c r="A1027" s="51"/>
      <c r="B1027" s="53" t="s">
        <v>51</v>
      </c>
      <c r="C1027" s="50" t="s">
        <v>7484</v>
      </c>
      <c r="D1027" s="74" t="s">
        <v>7485</v>
      </c>
      <c r="E1027" s="74" t="s">
        <v>7486</v>
      </c>
      <c r="F1027" s="74"/>
      <c r="G1027" s="227" t="s">
        <v>41</v>
      </c>
      <c r="H1027" s="227" t="s">
        <v>41</v>
      </c>
      <c r="I1027" s="195" t="s">
        <v>49</v>
      </c>
      <c r="J1027" s="53">
        <v>117</v>
      </c>
      <c r="K1027" s="227" t="s">
        <v>7487</v>
      </c>
      <c r="L1027" s="227" t="s">
        <v>34</v>
      </c>
      <c r="M1027" s="53">
        <v>0.1</v>
      </c>
      <c r="N1027" s="195">
        <v>0.2</v>
      </c>
      <c r="O1027" s="53"/>
      <c r="P1027" s="228" t="s">
        <v>7488</v>
      </c>
      <c r="Q1027" s="226"/>
    </row>
    <row r="1028" s="18" customFormat="1" ht="204" spans="1:17">
      <c r="A1028" s="51">
        <v>5</v>
      </c>
      <c r="B1028" s="53" t="s">
        <v>51</v>
      </c>
      <c r="C1028" s="50" t="s">
        <v>7489</v>
      </c>
      <c r="D1028" s="74" t="s">
        <v>7490</v>
      </c>
      <c r="E1028" s="74" t="s">
        <v>7491</v>
      </c>
      <c r="F1028" s="74" t="s">
        <v>7492</v>
      </c>
      <c r="G1028" s="227" t="s">
        <v>7493</v>
      </c>
      <c r="H1028" s="227" t="s">
        <v>41</v>
      </c>
      <c r="I1028" s="53" t="s">
        <v>49</v>
      </c>
      <c r="J1028" s="53">
        <v>731</v>
      </c>
      <c r="K1028" s="227" t="s">
        <v>41</v>
      </c>
      <c r="L1028" s="227" t="s">
        <v>34</v>
      </c>
      <c r="M1028" s="53">
        <v>0.1</v>
      </c>
      <c r="N1028" s="195">
        <v>0.2</v>
      </c>
      <c r="O1028" s="53"/>
      <c r="P1028" s="228" t="s">
        <v>7494</v>
      </c>
      <c r="Q1028" s="226"/>
    </row>
    <row r="1029" s="18" customFormat="1" ht="48" spans="1:17">
      <c r="A1029" s="51"/>
      <c r="B1029" s="53" t="s">
        <v>51</v>
      </c>
      <c r="C1029" s="50" t="s">
        <v>7495</v>
      </c>
      <c r="D1029" s="74" t="s">
        <v>7496</v>
      </c>
      <c r="E1029" s="74" t="s">
        <v>7497</v>
      </c>
      <c r="F1029" s="74"/>
      <c r="G1029" s="227" t="s">
        <v>41</v>
      </c>
      <c r="H1029" s="227" t="s">
        <v>41</v>
      </c>
      <c r="I1029" s="53" t="s">
        <v>49</v>
      </c>
      <c r="J1029" s="53">
        <v>117</v>
      </c>
      <c r="K1029" s="74" t="s">
        <v>7498</v>
      </c>
      <c r="L1029" s="227" t="s">
        <v>34</v>
      </c>
      <c r="M1029" s="53">
        <v>0.1</v>
      </c>
      <c r="N1029" s="195">
        <v>0.2</v>
      </c>
      <c r="O1029" s="53"/>
      <c r="P1029" s="228" t="s">
        <v>7499</v>
      </c>
      <c r="Q1029" s="226"/>
    </row>
    <row r="1030" s="18" customFormat="1" ht="132" spans="1:17">
      <c r="A1030" s="51">
        <v>6</v>
      </c>
      <c r="B1030" s="53" t="s">
        <v>51</v>
      </c>
      <c r="C1030" s="50" t="s">
        <v>7500</v>
      </c>
      <c r="D1030" s="74" t="s">
        <v>7501</v>
      </c>
      <c r="E1030" s="74" t="s">
        <v>7502</v>
      </c>
      <c r="F1030" s="74" t="s">
        <v>7492</v>
      </c>
      <c r="G1030" s="227" t="s">
        <v>7503</v>
      </c>
      <c r="H1030" s="227" t="s">
        <v>41</v>
      </c>
      <c r="I1030" s="53" t="s">
        <v>49</v>
      </c>
      <c r="J1030" s="53">
        <v>1086</v>
      </c>
      <c r="K1030" s="227" t="s">
        <v>41</v>
      </c>
      <c r="L1030" s="227" t="s">
        <v>34</v>
      </c>
      <c r="M1030" s="53">
        <v>0.1</v>
      </c>
      <c r="N1030" s="195">
        <v>0.1</v>
      </c>
      <c r="O1030" s="53"/>
      <c r="P1030" s="228" t="s">
        <v>7504</v>
      </c>
      <c r="Q1030" s="226"/>
    </row>
    <row r="1031" s="18" customFormat="1" ht="60" spans="1:17">
      <c r="A1031" s="51"/>
      <c r="B1031" s="53" t="s">
        <v>51</v>
      </c>
      <c r="C1031" s="50" t="s">
        <v>7505</v>
      </c>
      <c r="D1031" s="83" t="s">
        <v>7506</v>
      </c>
      <c r="E1031" s="74" t="s">
        <v>7507</v>
      </c>
      <c r="F1031" s="50"/>
      <c r="G1031" s="227" t="s">
        <v>41</v>
      </c>
      <c r="H1031" s="227" t="s">
        <v>41</v>
      </c>
      <c r="I1031" s="53" t="s">
        <v>49</v>
      </c>
      <c r="J1031" s="53">
        <v>117</v>
      </c>
      <c r="K1031" s="50" t="s">
        <v>7508</v>
      </c>
      <c r="L1031" s="227" t="s">
        <v>34</v>
      </c>
      <c r="M1031" s="53">
        <v>0.1</v>
      </c>
      <c r="N1031" s="195">
        <v>0.2</v>
      </c>
      <c r="O1031" s="54"/>
      <c r="P1031" s="226"/>
      <c r="Q1031" s="226"/>
    </row>
    <row r="1032" s="18" customFormat="1" ht="60" spans="1:17">
      <c r="A1032" s="51"/>
      <c r="B1032" s="53" t="s">
        <v>51</v>
      </c>
      <c r="C1032" s="50" t="s">
        <v>7509</v>
      </c>
      <c r="D1032" s="83" t="s">
        <v>7510</v>
      </c>
      <c r="E1032" s="74" t="s">
        <v>7511</v>
      </c>
      <c r="F1032" s="50"/>
      <c r="G1032" s="227" t="s">
        <v>41</v>
      </c>
      <c r="H1032" s="227" t="s">
        <v>41</v>
      </c>
      <c r="I1032" s="53" t="s">
        <v>49</v>
      </c>
      <c r="J1032" s="53">
        <v>450</v>
      </c>
      <c r="K1032" s="227" t="s">
        <v>7512</v>
      </c>
      <c r="L1032" s="227" t="s">
        <v>24</v>
      </c>
      <c r="M1032" s="53"/>
      <c r="N1032" s="53"/>
      <c r="O1032" s="54"/>
      <c r="P1032" s="226"/>
      <c r="Q1032" s="226"/>
    </row>
    <row r="1033" s="18" customFormat="1" ht="60" spans="1:17">
      <c r="A1033" s="51"/>
      <c r="B1033" s="53" t="s">
        <v>51</v>
      </c>
      <c r="C1033" s="50" t="s">
        <v>7513</v>
      </c>
      <c r="D1033" s="83" t="s">
        <v>7514</v>
      </c>
      <c r="E1033" s="74" t="s">
        <v>7515</v>
      </c>
      <c r="F1033" s="50"/>
      <c r="G1033" s="227" t="s">
        <v>41</v>
      </c>
      <c r="H1033" s="227" t="s">
        <v>41</v>
      </c>
      <c r="I1033" s="53" t="s">
        <v>49</v>
      </c>
      <c r="J1033" s="53">
        <v>90</v>
      </c>
      <c r="K1033" s="227" t="s">
        <v>41</v>
      </c>
      <c r="L1033" s="227" t="s">
        <v>34</v>
      </c>
      <c r="M1033" s="53">
        <v>0.1</v>
      </c>
      <c r="N1033" s="195">
        <v>0.2</v>
      </c>
      <c r="O1033" s="54"/>
      <c r="P1033" s="226"/>
      <c r="Q1033" s="226"/>
    </row>
    <row r="1034" s="18" customFormat="1" ht="72" spans="1:17">
      <c r="A1034" s="51"/>
      <c r="B1034" s="53" t="s">
        <v>51</v>
      </c>
      <c r="C1034" s="50" t="s">
        <v>7516</v>
      </c>
      <c r="D1034" s="83" t="s">
        <v>7517</v>
      </c>
      <c r="E1034" s="74" t="s">
        <v>7518</v>
      </c>
      <c r="F1034" s="50"/>
      <c r="G1034" s="227" t="s">
        <v>41</v>
      </c>
      <c r="H1034" s="227" t="s">
        <v>41</v>
      </c>
      <c r="I1034" s="53" t="s">
        <v>49</v>
      </c>
      <c r="J1034" s="53">
        <v>109</v>
      </c>
      <c r="K1034" s="227" t="s">
        <v>41</v>
      </c>
      <c r="L1034" s="227" t="s">
        <v>34</v>
      </c>
      <c r="M1034" s="53">
        <v>0.1</v>
      </c>
      <c r="N1034" s="53">
        <v>0.1</v>
      </c>
      <c r="O1034" s="54"/>
      <c r="P1034" s="228" t="s">
        <v>7519</v>
      </c>
      <c r="Q1034" s="226"/>
    </row>
    <row r="1035" s="18" customFormat="1" ht="72" spans="1:17">
      <c r="A1035" s="51"/>
      <c r="B1035" s="53" t="s">
        <v>51</v>
      </c>
      <c r="C1035" s="50" t="s">
        <v>7520</v>
      </c>
      <c r="D1035" s="83" t="s">
        <v>7521</v>
      </c>
      <c r="E1035" s="74" t="s">
        <v>7522</v>
      </c>
      <c r="F1035" s="50"/>
      <c r="G1035" s="227" t="s">
        <v>41</v>
      </c>
      <c r="H1035" s="227" t="s">
        <v>41</v>
      </c>
      <c r="I1035" s="53" t="s">
        <v>49</v>
      </c>
      <c r="J1035" s="53">
        <v>109</v>
      </c>
      <c r="K1035" s="227" t="s">
        <v>41</v>
      </c>
      <c r="L1035" s="227" t="s">
        <v>34</v>
      </c>
      <c r="M1035" s="53">
        <v>0.1</v>
      </c>
      <c r="N1035" s="195">
        <v>0.1</v>
      </c>
      <c r="O1035" s="54"/>
      <c r="P1035" s="228" t="s">
        <v>7519</v>
      </c>
      <c r="Q1035" s="226"/>
    </row>
    <row r="1036" s="18" customFormat="1" ht="168" spans="1:17">
      <c r="A1036" s="51">
        <v>7</v>
      </c>
      <c r="B1036" s="53" t="s">
        <v>51</v>
      </c>
      <c r="C1036" s="50" t="s">
        <v>7523</v>
      </c>
      <c r="D1036" s="74" t="s">
        <v>7524</v>
      </c>
      <c r="E1036" s="74" t="s">
        <v>7525</v>
      </c>
      <c r="F1036" s="74" t="s">
        <v>7526</v>
      </c>
      <c r="G1036" s="227" t="s">
        <v>7527</v>
      </c>
      <c r="H1036" s="227" t="s">
        <v>41</v>
      </c>
      <c r="I1036" s="53" t="s">
        <v>7528</v>
      </c>
      <c r="J1036" s="53">
        <v>23240</v>
      </c>
      <c r="K1036" s="227" t="s">
        <v>7529</v>
      </c>
      <c r="L1036" s="227" t="s">
        <v>34</v>
      </c>
      <c r="M1036" s="53">
        <v>0.1</v>
      </c>
      <c r="N1036" s="195">
        <v>0.2</v>
      </c>
      <c r="O1036" s="53"/>
      <c r="P1036" s="228" t="s">
        <v>7530</v>
      </c>
      <c r="Q1036" s="226"/>
    </row>
    <row r="1037" s="18" customFormat="1" ht="60" spans="1:17">
      <c r="A1037" s="51"/>
      <c r="B1037" s="53" t="s">
        <v>51</v>
      </c>
      <c r="C1037" s="50" t="s">
        <v>7531</v>
      </c>
      <c r="D1037" s="83" t="s">
        <v>7532</v>
      </c>
      <c r="E1037" s="74" t="s">
        <v>7533</v>
      </c>
      <c r="F1037" s="50"/>
      <c r="G1037" s="227" t="s">
        <v>41</v>
      </c>
      <c r="H1037" s="227"/>
      <c r="I1037" s="53" t="s">
        <v>7528</v>
      </c>
      <c r="J1037" s="53">
        <v>1350</v>
      </c>
      <c r="K1037" s="227" t="s">
        <v>7534</v>
      </c>
      <c r="L1037" s="227" t="s">
        <v>24</v>
      </c>
      <c r="M1037" s="53"/>
      <c r="N1037" s="53"/>
      <c r="O1037" s="54"/>
      <c r="P1037" s="226"/>
      <c r="Q1037" s="226"/>
    </row>
    <row r="1038" s="18" customFormat="1" ht="60" spans="1:17">
      <c r="A1038" s="51"/>
      <c r="B1038" s="53" t="s">
        <v>51</v>
      </c>
      <c r="C1038" s="50" t="s">
        <v>7535</v>
      </c>
      <c r="D1038" s="83" t="s">
        <v>7536</v>
      </c>
      <c r="E1038" s="74" t="s">
        <v>7537</v>
      </c>
      <c r="F1038" s="50"/>
      <c r="G1038" s="227" t="s">
        <v>41</v>
      </c>
      <c r="H1038" s="227" t="s">
        <v>41</v>
      </c>
      <c r="I1038" s="53" t="s">
        <v>7528</v>
      </c>
      <c r="J1038" s="53">
        <v>450</v>
      </c>
      <c r="K1038" s="227" t="s">
        <v>7538</v>
      </c>
      <c r="L1038" s="227" t="s">
        <v>34</v>
      </c>
      <c r="M1038" s="53">
        <v>0.1</v>
      </c>
      <c r="N1038" s="195">
        <v>0.2</v>
      </c>
      <c r="O1038" s="54"/>
      <c r="P1038" s="226"/>
      <c r="Q1038" s="226"/>
    </row>
    <row r="1039" s="18" customFormat="1" ht="72" spans="1:17">
      <c r="A1039" s="41">
        <v>8</v>
      </c>
      <c r="B1039" s="43" t="s">
        <v>51</v>
      </c>
      <c r="C1039" s="36" t="s">
        <v>7539</v>
      </c>
      <c r="D1039" s="36" t="s">
        <v>7540</v>
      </c>
      <c r="E1039" s="36" t="s">
        <v>7541</v>
      </c>
      <c r="F1039" s="36" t="s">
        <v>7542</v>
      </c>
      <c r="G1039" s="79" t="s">
        <v>41</v>
      </c>
      <c r="H1039" s="79" t="s">
        <v>41</v>
      </c>
      <c r="I1039" s="43" t="s">
        <v>49</v>
      </c>
      <c r="J1039" s="53" t="s">
        <v>41</v>
      </c>
      <c r="K1039" s="36" t="s">
        <v>7543</v>
      </c>
      <c r="L1039" s="79" t="s">
        <v>24</v>
      </c>
      <c r="M1039" s="43"/>
      <c r="N1039" s="43"/>
      <c r="O1039" s="40"/>
      <c r="P1039" s="226"/>
      <c r="Q1039" s="226"/>
    </row>
    <row r="1040" s="18" customFormat="1" ht="72" spans="1:17">
      <c r="A1040" s="41">
        <v>9</v>
      </c>
      <c r="B1040" s="43" t="s">
        <v>51</v>
      </c>
      <c r="C1040" s="36" t="s">
        <v>7544</v>
      </c>
      <c r="D1040" s="36" t="s">
        <v>7545</v>
      </c>
      <c r="E1040" s="36" t="s">
        <v>7546</v>
      </c>
      <c r="F1040" s="36" t="s">
        <v>7542</v>
      </c>
      <c r="G1040" s="79" t="s">
        <v>41</v>
      </c>
      <c r="H1040" s="79" t="s">
        <v>41</v>
      </c>
      <c r="I1040" s="43" t="s">
        <v>49</v>
      </c>
      <c r="J1040" s="53" t="s">
        <v>41</v>
      </c>
      <c r="K1040" s="79" t="s">
        <v>7547</v>
      </c>
      <c r="L1040" s="79" t="s">
        <v>24</v>
      </c>
      <c r="M1040" s="43"/>
      <c r="N1040" s="43"/>
      <c r="O1040" s="40"/>
      <c r="P1040" s="226"/>
      <c r="Q1040" s="226"/>
    </row>
    <row r="1041" s="18" customFormat="1" ht="300" spans="1:17">
      <c r="A1041" s="51">
        <v>10</v>
      </c>
      <c r="B1041" s="53" t="s">
        <v>51</v>
      </c>
      <c r="C1041" s="50" t="s">
        <v>7548</v>
      </c>
      <c r="D1041" s="74" t="s">
        <v>7549</v>
      </c>
      <c r="E1041" s="74" t="s">
        <v>7550</v>
      </c>
      <c r="F1041" s="74" t="s">
        <v>7551</v>
      </c>
      <c r="G1041" s="227" t="s">
        <v>7552</v>
      </c>
      <c r="H1041" s="227" t="s">
        <v>41</v>
      </c>
      <c r="I1041" s="53" t="s">
        <v>49</v>
      </c>
      <c r="J1041" s="53">
        <v>1215</v>
      </c>
      <c r="K1041" s="227" t="s">
        <v>7553</v>
      </c>
      <c r="L1041" s="227" t="s">
        <v>34</v>
      </c>
      <c r="M1041" s="53">
        <v>0.1</v>
      </c>
      <c r="N1041" s="195">
        <v>0.15</v>
      </c>
      <c r="O1041" s="53"/>
      <c r="P1041" s="228" t="s">
        <v>7554</v>
      </c>
      <c r="Q1041" s="226"/>
    </row>
    <row r="1042" s="18" customFormat="1" ht="36" spans="1:17">
      <c r="A1042" s="51"/>
      <c r="B1042" s="53" t="s">
        <v>51</v>
      </c>
      <c r="C1042" s="50" t="s">
        <v>7555</v>
      </c>
      <c r="D1042" s="83" t="s">
        <v>7556</v>
      </c>
      <c r="E1042" s="74" t="s">
        <v>7557</v>
      </c>
      <c r="F1042" s="50"/>
      <c r="G1042" s="227" t="s">
        <v>41</v>
      </c>
      <c r="H1042" s="227" t="s">
        <v>41</v>
      </c>
      <c r="I1042" s="53" t="s">
        <v>49</v>
      </c>
      <c r="J1042" s="53">
        <v>146</v>
      </c>
      <c r="K1042" s="227" t="s">
        <v>41</v>
      </c>
      <c r="L1042" s="227" t="s">
        <v>34</v>
      </c>
      <c r="M1042" s="53">
        <v>0.1</v>
      </c>
      <c r="N1042" s="195">
        <v>0.15</v>
      </c>
      <c r="O1042" s="54"/>
      <c r="P1042" s="228" t="s">
        <v>7558</v>
      </c>
      <c r="Q1042" s="226"/>
    </row>
    <row r="1043" s="18" customFormat="1" ht="24.75" spans="1:17">
      <c r="A1043" s="51"/>
      <c r="B1043" s="53" t="s">
        <v>51</v>
      </c>
      <c r="C1043" s="50" t="s">
        <v>7559</v>
      </c>
      <c r="D1043" s="83" t="s">
        <v>7560</v>
      </c>
      <c r="E1043" s="74" t="s">
        <v>7561</v>
      </c>
      <c r="F1043" s="50"/>
      <c r="G1043" s="227" t="s">
        <v>41</v>
      </c>
      <c r="H1043" s="227" t="s">
        <v>41</v>
      </c>
      <c r="I1043" s="53" t="s">
        <v>49</v>
      </c>
      <c r="J1043" s="53">
        <v>291</v>
      </c>
      <c r="K1043" s="227" t="s">
        <v>41</v>
      </c>
      <c r="L1043" s="227" t="s">
        <v>34</v>
      </c>
      <c r="M1043" s="53">
        <v>0.1</v>
      </c>
      <c r="N1043" s="195">
        <v>0.2</v>
      </c>
      <c r="O1043" s="54"/>
      <c r="P1043" s="226"/>
      <c r="Q1043" s="226"/>
    </row>
    <row r="1044" s="18" customFormat="1" ht="36" spans="1:17">
      <c r="A1044" s="51"/>
      <c r="B1044" s="53" t="s">
        <v>51</v>
      </c>
      <c r="C1044" s="50" t="s">
        <v>7562</v>
      </c>
      <c r="D1044" s="83" t="s">
        <v>7563</v>
      </c>
      <c r="E1044" s="74" t="s">
        <v>7564</v>
      </c>
      <c r="F1044" s="50"/>
      <c r="G1044" s="227" t="s">
        <v>41</v>
      </c>
      <c r="H1044" s="227" t="s">
        <v>41</v>
      </c>
      <c r="I1044" s="53" t="s">
        <v>49</v>
      </c>
      <c r="J1044" s="53">
        <v>208</v>
      </c>
      <c r="K1044" s="227" t="s">
        <v>41</v>
      </c>
      <c r="L1044" s="227" t="s">
        <v>34</v>
      </c>
      <c r="M1044" s="53">
        <v>0.1</v>
      </c>
      <c r="N1044" s="53">
        <v>0.1</v>
      </c>
      <c r="O1044" s="54"/>
      <c r="P1044" s="228" t="s">
        <v>7565</v>
      </c>
      <c r="Q1044" s="226"/>
    </row>
    <row r="1045" s="18" customFormat="1" ht="36" spans="1:17">
      <c r="A1045" s="51"/>
      <c r="B1045" s="53" t="s">
        <v>51</v>
      </c>
      <c r="C1045" s="50" t="s">
        <v>7566</v>
      </c>
      <c r="D1045" s="83" t="s">
        <v>7567</v>
      </c>
      <c r="E1045" s="74" t="s">
        <v>7568</v>
      </c>
      <c r="F1045" s="50"/>
      <c r="G1045" s="227" t="s">
        <v>41</v>
      </c>
      <c r="H1045" s="227" t="s">
        <v>41</v>
      </c>
      <c r="I1045" s="53" t="s">
        <v>49</v>
      </c>
      <c r="J1045" s="53">
        <v>861</v>
      </c>
      <c r="K1045" s="227" t="s">
        <v>41</v>
      </c>
      <c r="L1045" s="227" t="s">
        <v>34</v>
      </c>
      <c r="M1045" s="53">
        <v>0.1</v>
      </c>
      <c r="N1045" s="195">
        <v>0.25</v>
      </c>
      <c r="O1045" s="54"/>
      <c r="P1045" s="228" t="s">
        <v>7569</v>
      </c>
      <c r="Q1045" s="226"/>
    </row>
    <row r="1046" s="18" customFormat="1" ht="36" spans="1:17">
      <c r="A1046" s="51"/>
      <c r="B1046" s="53" t="s">
        <v>51</v>
      </c>
      <c r="C1046" s="50" t="s">
        <v>7570</v>
      </c>
      <c r="D1046" s="83" t="s">
        <v>7571</v>
      </c>
      <c r="E1046" s="74" t="s">
        <v>7572</v>
      </c>
      <c r="F1046" s="50"/>
      <c r="G1046" s="227" t="s">
        <v>41</v>
      </c>
      <c r="H1046" s="227" t="s">
        <v>41</v>
      </c>
      <c r="I1046" s="53" t="s">
        <v>49</v>
      </c>
      <c r="J1046" s="53">
        <v>495</v>
      </c>
      <c r="K1046" s="227" t="s">
        <v>41</v>
      </c>
      <c r="L1046" s="227" t="s">
        <v>34</v>
      </c>
      <c r="M1046" s="53">
        <v>0.1</v>
      </c>
      <c r="N1046" s="195">
        <v>0.2</v>
      </c>
      <c r="O1046" s="54"/>
      <c r="P1046" s="228" t="s">
        <v>7573</v>
      </c>
      <c r="Q1046" s="226"/>
    </row>
    <row r="1047" s="18" customFormat="1" ht="372" spans="1:17">
      <c r="A1047" s="51">
        <v>11</v>
      </c>
      <c r="B1047" s="53" t="s">
        <v>51</v>
      </c>
      <c r="C1047" s="50" t="s">
        <v>7574</v>
      </c>
      <c r="D1047" s="74" t="s">
        <v>7575</v>
      </c>
      <c r="E1047" s="74" t="s">
        <v>7576</v>
      </c>
      <c r="F1047" s="74" t="s">
        <v>7577</v>
      </c>
      <c r="G1047" s="227" t="s">
        <v>41</v>
      </c>
      <c r="H1047" s="227" t="s">
        <v>41</v>
      </c>
      <c r="I1047" s="53" t="s">
        <v>49</v>
      </c>
      <c r="J1047" s="53">
        <v>338</v>
      </c>
      <c r="K1047" s="227" t="s">
        <v>7578</v>
      </c>
      <c r="L1047" s="227" t="s">
        <v>34</v>
      </c>
      <c r="M1047" s="53">
        <v>0.1</v>
      </c>
      <c r="N1047" s="195">
        <v>0.15</v>
      </c>
      <c r="O1047" s="53"/>
      <c r="P1047" s="228" t="s">
        <v>7579</v>
      </c>
      <c r="Q1047" s="226"/>
    </row>
    <row r="1048" s="18" customFormat="1" ht="216" spans="1:17">
      <c r="A1048" s="51">
        <v>12</v>
      </c>
      <c r="B1048" s="53" t="s">
        <v>51</v>
      </c>
      <c r="C1048" s="50" t="s">
        <v>7580</v>
      </c>
      <c r="D1048" s="74" t="s">
        <v>7581</v>
      </c>
      <c r="E1048" s="74" t="s">
        <v>7582</v>
      </c>
      <c r="F1048" s="74" t="s">
        <v>7583</v>
      </c>
      <c r="G1048" s="227" t="s">
        <v>41</v>
      </c>
      <c r="H1048" s="227" t="s">
        <v>41</v>
      </c>
      <c r="I1048" s="53" t="s">
        <v>49</v>
      </c>
      <c r="J1048" s="53">
        <v>1700</v>
      </c>
      <c r="K1048" s="227" t="s">
        <v>41</v>
      </c>
      <c r="L1048" s="227" t="s">
        <v>34</v>
      </c>
      <c r="M1048" s="53">
        <v>0.1</v>
      </c>
      <c r="N1048" s="195">
        <v>0.15</v>
      </c>
      <c r="O1048" s="53"/>
      <c r="P1048" s="228" t="s">
        <v>7584</v>
      </c>
      <c r="Q1048" s="226"/>
    </row>
    <row r="1049" s="18" customFormat="1" ht="60" spans="1:17">
      <c r="A1049" s="51">
        <v>13</v>
      </c>
      <c r="B1049" s="53" t="s">
        <v>51</v>
      </c>
      <c r="C1049" s="50" t="s">
        <v>7585</v>
      </c>
      <c r="D1049" s="50" t="s">
        <v>7586</v>
      </c>
      <c r="E1049" s="74" t="s">
        <v>7587</v>
      </c>
      <c r="F1049" s="74" t="s">
        <v>7588</v>
      </c>
      <c r="G1049" s="227" t="s">
        <v>41</v>
      </c>
      <c r="H1049" s="227" t="s">
        <v>41</v>
      </c>
      <c r="I1049" s="53" t="s">
        <v>49</v>
      </c>
      <c r="J1049" s="53">
        <v>45</v>
      </c>
      <c r="K1049" s="227" t="s">
        <v>7589</v>
      </c>
      <c r="L1049" s="227" t="s">
        <v>34</v>
      </c>
      <c r="M1049" s="53">
        <v>0.1</v>
      </c>
      <c r="N1049" s="195">
        <v>0.2</v>
      </c>
      <c r="O1049" s="53"/>
      <c r="P1049" s="228" t="s">
        <v>7590</v>
      </c>
      <c r="Q1049" s="226"/>
    </row>
    <row r="1050" s="18" customFormat="1" ht="96" spans="1:17">
      <c r="A1050" s="51">
        <v>14</v>
      </c>
      <c r="B1050" s="53" t="s">
        <v>51</v>
      </c>
      <c r="C1050" s="50" t="s">
        <v>7591</v>
      </c>
      <c r="D1050" s="74" t="s">
        <v>7592</v>
      </c>
      <c r="E1050" s="74" t="s">
        <v>7593</v>
      </c>
      <c r="F1050" s="74" t="s">
        <v>7594</v>
      </c>
      <c r="G1050" s="227" t="s">
        <v>41</v>
      </c>
      <c r="H1050" s="227" t="s">
        <v>41</v>
      </c>
      <c r="I1050" s="53" t="s">
        <v>49</v>
      </c>
      <c r="J1050" s="53">
        <v>990</v>
      </c>
      <c r="K1050" s="227" t="s">
        <v>7595</v>
      </c>
      <c r="L1050" s="227" t="s">
        <v>34</v>
      </c>
      <c r="M1050" s="53">
        <v>0.1</v>
      </c>
      <c r="N1050" s="195">
        <v>0.2</v>
      </c>
      <c r="O1050" s="53"/>
      <c r="P1050" s="228" t="s">
        <v>7596</v>
      </c>
      <c r="Q1050" s="226"/>
    </row>
    <row r="1051" s="18" customFormat="1" ht="210" customHeight="1" spans="1:17">
      <c r="A1051" s="41"/>
      <c r="B1051" s="34"/>
      <c r="C1051" s="36"/>
      <c r="D1051" s="36" t="s">
        <v>7597</v>
      </c>
      <c r="E1051" s="89" t="s">
        <v>7598</v>
      </c>
      <c r="F1051" s="89"/>
      <c r="G1051" s="89"/>
      <c r="H1051" s="89"/>
      <c r="I1051" s="89"/>
      <c r="J1051" s="91"/>
      <c r="K1051" s="89"/>
      <c r="L1051" s="89"/>
      <c r="M1051" s="89"/>
      <c r="N1051" s="89"/>
      <c r="O1051" s="89"/>
      <c r="P1051" s="226"/>
      <c r="Q1051" s="226"/>
    </row>
    <row r="1052" s="18" customFormat="1" ht="50.25" spans="1:17">
      <c r="A1052" s="54">
        <v>15</v>
      </c>
      <c r="B1052" s="229" t="s">
        <v>21</v>
      </c>
      <c r="C1052" s="49" t="s">
        <v>7599</v>
      </c>
      <c r="D1052" s="49" t="s">
        <v>7600</v>
      </c>
      <c r="E1052" s="50" t="s">
        <v>7601</v>
      </c>
      <c r="F1052" s="50" t="s">
        <v>7602</v>
      </c>
      <c r="G1052" s="227"/>
      <c r="H1052" s="227"/>
      <c r="I1052" s="53" t="s">
        <v>49</v>
      </c>
      <c r="J1052" s="53">
        <v>50.1</v>
      </c>
      <c r="K1052" s="227"/>
      <c r="L1052" s="227" t="s">
        <v>50</v>
      </c>
      <c r="M1052" s="53"/>
      <c r="N1052" s="53"/>
      <c r="O1052" s="44"/>
      <c r="P1052" s="226" t="s">
        <v>7603</v>
      </c>
      <c r="Q1052" s="226"/>
    </row>
    <row r="1053" s="18" customFormat="1" ht="49.5" spans="1:17">
      <c r="A1053" s="54">
        <v>16</v>
      </c>
      <c r="B1053" s="44" t="s">
        <v>21</v>
      </c>
      <c r="C1053" s="50" t="s">
        <v>7604</v>
      </c>
      <c r="D1053" s="50" t="s">
        <v>7605</v>
      </c>
      <c r="E1053" s="50" t="s">
        <v>7606</v>
      </c>
      <c r="F1053" s="50" t="s">
        <v>7607</v>
      </c>
      <c r="G1053" s="227"/>
      <c r="H1053" s="227"/>
      <c r="I1053" s="53" t="s">
        <v>49</v>
      </c>
      <c r="J1053" s="53">
        <v>23.5</v>
      </c>
      <c r="K1053" s="227"/>
      <c r="L1053" s="227" t="s">
        <v>50</v>
      </c>
      <c r="M1053" s="53"/>
      <c r="N1053" s="53"/>
      <c r="O1053" s="44"/>
      <c r="P1053" s="226" t="s">
        <v>7608</v>
      </c>
      <c r="Q1053" s="226"/>
    </row>
    <row r="1054" s="18" customFormat="1" ht="48" spans="1:17">
      <c r="A1054" s="54">
        <v>17</v>
      </c>
      <c r="B1054" s="44" t="s">
        <v>21</v>
      </c>
      <c r="C1054" s="50" t="s">
        <v>7609</v>
      </c>
      <c r="D1054" s="50" t="s">
        <v>7610</v>
      </c>
      <c r="E1054" s="50" t="s">
        <v>7611</v>
      </c>
      <c r="F1054" s="50" t="s">
        <v>7602</v>
      </c>
      <c r="G1054" s="227"/>
      <c r="H1054" s="227"/>
      <c r="I1054" s="53" t="s">
        <v>49</v>
      </c>
      <c r="J1054" s="53">
        <v>242</v>
      </c>
      <c r="K1054" s="227"/>
      <c r="L1054" s="227" t="s">
        <v>50</v>
      </c>
      <c r="M1054" s="53"/>
      <c r="N1054" s="53"/>
      <c r="O1054" s="44"/>
      <c r="P1054" s="226" t="s">
        <v>7612</v>
      </c>
      <c r="Q1054" s="226"/>
    </row>
    <row r="1055" s="18" customFormat="1" ht="48" spans="1:17">
      <c r="A1055" s="54">
        <v>18</v>
      </c>
      <c r="B1055" s="44" t="s">
        <v>21</v>
      </c>
      <c r="C1055" s="50" t="s">
        <v>7613</v>
      </c>
      <c r="D1055" s="50" t="s">
        <v>7614</v>
      </c>
      <c r="E1055" s="50" t="s">
        <v>7615</v>
      </c>
      <c r="F1055" s="50" t="s">
        <v>7602</v>
      </c>
      <c r="G1055" s="227"/>
      <c r="H1055" s="227"/>
      <c r="I1055" s="53" t="s">
        <v>217</v>
      </c>
      <c r="J1055" s="53">
        <v>301</v>
      </c>
      <c r="K1055" s="227"/>
      <c r="L1055" s="227" t="s">
        <v>24</v>
      </c>
      <c r="M1055" s="53"/>
      <c r="N1055" s="53"/>
      <c r="O1055" s="91"/>
      <c r="P1055" s="226" t="s">
        <v>41</v>
      </c>
      <c r="Q1055" s="226"/>
    </row>
    <row r="1056" s="18" customFormat="1" ht="48" spans="1:17">
      <c r="A1056" s="54">
        <v>19</v>
      </c>
      <c r="B1056" s="54" t="s">
        <v>21</v>
      </c>
      <c r="C1056" s="59" t="s">
        <v>7616</v>
      </c>
      <c r="D1056" s="50" t="s">
        <v>7617</v>
      </c>
      <c r="E1056" s="50" t="s">
        <v>7618</v>
      </c>
      <c r="F1056" s="50" t="s">
        <v>7619</v>
      </c>
      <c r="G1056" s="227"/>
      <c r="H1056" s="227"/>
      <c r="I1056" s="53" t="s">
        <v>49</v>
      </c>
      <c r="J1056" s="53">
        <v>6.4</v>
      </c>
      <c r="K1056" s="227"/>
      <c r="L1056" s="227" t="s">
        <v>50</v>
      </c>
      <c r="M1056" s="53"/>
      <c r="N1056" s="53"/>
      <c r="O1056" s="54"/>
      <c r="P1056" s="226" t="s">
        <v>7620</v>
      </c>
      <c r="Q1056" s="226"/>
    </row>
    <row r="1057" s="18" customFormat="1" ht="101.25" spans="1:17">
      <c r="A1057" s="54">
        <v>20</v>
      </c>
      <c r="B1057" s="44" t="s">
        <v>51</v>
      </c>
      <c r="C1057" s="50" t="s">
        <v>7621</v>
      </c>
      <c r="D1057" s="50" t="s">
        <v>7622</v>
      </c>
      <c r="E1057" s="50" t="s">
        <v>7623</v>
      </c>
      <c r="F1057" s="50" t="s">
        <v>7624</v>
      </c>
      <c r="G1057" s="227"/>
      <c r="H1057" s="227"/>
      <c r="I1057" s="53" t="s">
        <v>4395</v>
      </c>
      <c r="J1057" s="53">
        <v>33.1</v>
      </c>
      <c r="K1057" s="227" t="s">
        <v>7625</v>
      </c>
      <c r="L1057" s="227" t="s">
        <v>50</v>
      </c>
      <c r="M1057" s="53"/>
      <c r="N1057" s="53"/>
      <c r="O1057" s="44"/>
      <c r="P1057" s="226" t="s">
        <v>7626</v>
      </c>
      <c r="Q1057" s="226"/>
    </row>
    <row r="1058" s="18" customFormat="1" ht="189.75" spans="1:17">
      <c r="A1058" s="54">
        <v>21</v>
      </c>
      <c r="B1058" s="44" t="s">
        <v>51</v>
      </c>
      <c r="C1058" s="50" t="s">
        <v>7627</v>
      </c>
      <c r="D1058" s="50" t="s">
        <v>7628</v>
      </c>
      <c r="E1058" s="50" t="s">
        <v>7629</v>
      </c>
      <c r="F1058" s="50" t="s">
        <v>7624</v>
      </c>
      <c r="G1058" s="227"/>
      <c r="H1058" s="227"/>
      <c r="I1058" s="53" t="s">
        <v>4395</v>
      </c>
      <c r="J1058" s="53">
        <v>50.7</v>
      </c>
      <c r="K1058" s="227" t="s">
        <v>7630</v>
      </c>
      <c r="L1058" s="227" t="s">
        <v>34</v>
      </c>
      <c r="M1058" s="53">
        <v>0.1</v>
      </c>
      <c r="N1058" s="195">
        <v>0.2</v>
      </c>
      <c r="O1058" s="44"/>
      <c r="P1058" s="226" t="s">
        <v>7631</v>
      </c>
      <c r="Q1058" s="226"/>
    </row>
    <row r="1059" s="18" customFormat="1" ht="36" spans="1:17">
      <c r="A1059" s="54">
        <v>22</v>
      </c>
      <c r="B1059" s="44" t="s">
        <v>51</v>
      </c>
      <c r="C1059" s="50" t="s">
        <v>7632</v>
      </c>
      <c r="D1059" s="50" t="s">
        <v>7633</v>
      </c>
      <c r="E1059" s="50" t="s">
        <v>7634</v>
      </c>
      <c r="F1059" s="50" t="s">
        <v>7635</v>
      </c>
      <c r="G1059" s="227" t="s">
        <v>4894</v>
      </c>
      <c r="H1059" s="227"/>
      <c r="I1059" s="53" t="s">
        <v>49</v>
      </c>
      <c r="J1059" s="53">
        <v>159</v>
      </c>
      <c r="K1059" s="227" t="s">
        <v>7636</v>
      </c>
      <c r="L1059" s="227" t="s">
        <v>50</v>
      </c>
      <c r="M1059" s="53"/>
      <c r="N1059" s="53"/>
      <c r="O1059" s="91"/>
      <c r="P1059" s="226" t="s">
        <v>7637</v>
      </c>
      <c r="Q1059" s="226"/>
    </row>
    <row r="1060" s="18" customFormat="1" ht="12.75" spans="1:17">
      <c r="A1060" s="54"/>
      <c r="B1060" s="44"/>
      <c r="C1060" s="66" t="s">
        <v>7638</v>
      </c>
      <c r="D1060" s="50" t="s">
        <v>7639</v>
      </c>
      <c r="E1060" s="50"/>
      <c r="F1060" s="50"/>
      <c r="G1060" s="94"/>
      <c r="H1060" s="227"/>
      <c r="I1060" s="44" t="s">
        <v>49</v>
      </c>
      <c r="J1060" s="53">
        <f>J1059*30%</f>
        <v>47.7</v>
      </c>
      <c r="K1060" s="227"/>
      <c r="L1060" s="227"/>
      <c r="M1060" s="53"/>
      <c r="N1060" s="53"/>
      <c r="O1060" s="91"/>
      <c r="P1060" s="226" t="s">
        <v>41</v>
      </c>
      <c r="Q1060" s="226"/>
    </row>
    <row r="1061" s="18" customFormat="1" ht="36" spans="1:17">
      <c r="A1061" s="54">
        <v>23</v>
      </c>
      <c r="B1061" s="44" t="s">
        <v>51</v>
      </c>
      <c r="C1061" s="50" t="s">
        <v>7640</v>
      </c>
      <c r="D1061" s="50" t="s">
        <v>7641</v>
      </c>
      <c r="E1061" s="50" t="s">
        <v>7642</v>
      </c>
      <c r="F1061" s="50" t="s">
        <v>7643</v>
      </c>
      <c r="G1061" s="227"/>
      <c r="H1061" s="227"/>
      <c r="I1061" s="53" t="s">
        <v>49</v>
      </c>
      <c r="J1061" s="53">
        <v>23.7</v>
      </c>
      <c r="K1061" s="227"/>
      <c r="L1061" s="227" t="s">
        <v>50</v>
      </c>
      <c r="M1061" s="53"/>
      <c r="N1061" s="53"/>
      <c r="O1061" s="91"/>
      <c r="P1061" s="226" t="s">
        <v>7644</v>
      </c>
      <c r="Q1061" s="226"/>
    </row>
    <row r="1062" s="18" customFormat="1" ht="36" spans="1:17">
      <c r="A1062" s="54">
        <v>24</v>
      </c>
      <c r="B1062" s="44" t="s">
        <v>51</v>
      </c>
      <c r="C1062" s="66" t="s">
        <v>7645</v>
      </c>
      <c r="D1062" s="50" t="s">
        <v>7646</v>
      </c>
      <c r="E1062" s="50" t="s">
        <v>7647</v>
      </c>
      <c r="F1062" s="50" t="s">
        <v>7648</v>
      </c>
      <c r="G1062" s="227"/>
      <c r="H1062" s="227"/>
      <c r="I1062" s="53" t="s">
        <v>49</v>
      </c>
      <c r="J1062" s="53">
        <v>41.7</v>
      </c>
      <c r="K1062" s="227"/>
      <c r="L1062" s="227" t="s">
        <v>50</v>
      </c>
      <c r="M1062" s="53"/>
      <c r="N1062" s="53"/>
      <c r="O1062" s="91"/>
      <c r="P1062" s="226" t="s">
        <v>7649</v>
      </c>
      <c r="Q1062" s="226"/>
    </row>
    <row r="1063" s="18" customFormat="1" ht="61.5" spans="1:17">
      <c r="A1063" s="54">
        <v>25</v>
      </c>
      <c r="B1063" s="44" t="s">
        <v>51</v>
      </c>
      <c r="C1063" s="50" t="s">
        <v>7650</v>
      </c>
      <c r="D1063" s="50" t="s">
        <v>7651</v>
      </c>
      <c r="E1063" s="50" t="s">
        <v>7652</v>
      </c>
      <c r="F1063" s="50" t="s">
        <v>7648</v>
      </c>
      <c r="G1063" s="227"/>
      <c r="H1063" s="227"/>
      <c r="I1063" s="53" t="s">
        <v>217</v>
      </c>
      <c r="J1063" s="53">
        <v>257</v>
      </c>
      <c r="K1063" s="227"/>
      <c r="L1063" s="227" t="s">
        <v>50</v>
      </c>
      <c r="M1063" s="53"/>
      <c r="N1063" s="53"/>
      <c r="O1063" s="44"/>
      <c r="P1063" s="226" t="s">
        <v>7653</v>
      </c>
      <c r="Q1063" s="226"/>
    </row>
    <row r="1064" s="18" customFormat="1" ht="48" spans="1:17">
      <c r="A1064" s="54">
        <v>26</v>
      </c>
      <c r="B1064" s="44" t="s">
        <v>51</v>
      </c>
      <c r="C1064" s="50" t="s">
        <v>7654</v>
      </c>
      <c r="D1064" s="50" t="s">
        <v>7655</v>
      </c>
      <c r="E1064" s="50" t="s">
        <v>7656</v>
      </c>
      <c r="F1064" s="50" t="s">
        <v>7657</v>
      </c>
      <c r="G1064" s="227"/>
      <c r="H1064" s="227"/>
      <c r="I1064" s="53" t="s">
        <v>49</v>
      </c>
      <c r="J1064" s="53">
        <v>60.3</v>
      </c>
      <c r="K1064" s="227"/>
      <c r="L1064" s="227" t="s">
        <v>24</v>
      </c>
      <c r="M1064" s="53"/>
      <c r="N1064" s="53"/>
      <c r="O1064" s="91"/>
      <c r="P1064" s="226" t="s">
        <v>41</v>
      </c>
      <c r="Q1064" s="226"/>
    </row>
    <row r="1065" s="18" customFormat="1" ht="36" spans="1:17">
      <c r="A1065" s="54">
        <v>27</v>
      </c>
      <c r="B1065" s="44" t="s">
        <v>51</v>
      </c>
      <c r="C1065" s="50" t="s">
        <v>7658</v>
      </c>
      <c r="D1065" s="50" t="s">
        <v>7659</v>
      </c>
      <c r="E1065" s="50" t="s">
        <v>7660</v>
      </c>
      <c r="F1065" s="50" t="s">
        <v>7661</v>
      </c>
      <c r="G1065" s="227"/>
      <c r="H1065" s="227"/>
      <c r="I1065" s="53" t="s">
        <v>49</v>
      </c>
      <c r="J1065" s="53">
        <v>123</v>
      </c>
      <c r="K1065" s="227"/>
      <c r="L1065" s="227" t="s">
        <v>50</v>
      </c>
      <c r="M1065" s="53"/>
      <c r="N1065" s="53"/>
      <c r="O1065" s="91"/>
      <c r="P1065" s="226" t="s">
        <v>7662</v>
      </c>
      <c r="Q1065" s="226"/>
    </row>
    <row r="1066" s="18" customFormat="1" ht="36" spans="1:17">
      <c r="A1066" s="54">
        <v>28</v>
      </c>
      <c r="B1066" s="44" t="s">
        <v>51</v>
      </c>
      <c r="C1066" s="50" t="s">
        <v>7663</v>
      </c>
      <c r="D1066" s="50" t="s">
        <v>7664</v>
      </c>
      <c r="E1066" s="50" t="s">
        <v>7665</v>
      </c>
      <c r="F1066" s="50" t="s">
        <v>7666</v>
      </c>
      <c r="G1066" s="227"/>
      <c r="H1066" s="227"/>
      <c r="I1066" s="53" t="s">
        <v>49</v>
      </c>
      <c r="J1066" s="53">
        <v>960</v>
      </c>
      <c r="K1066" s="227" t="s">
        <v>7667</v>
      </c>
      <c r="L1066" s="227" t="s">
        <v>24</v>
      </c>
      <c r="M1066" s="53"/>
      <c r="N1066" s="53"/>
      <c r="O1066" s="91"/>
      <c r="P1066" s="226" t="s">
        <v>41</v>
      </c>
      <c r="Q1066" s="226"/>
    </row>
    <row r="1067" s="18" customFormat="1" ht="48" spans="1:17">
      <c r="A1067" s="54">
        <v>29</v>
      </c>
      <c r="B1067" s="44" t="s">
        <v>51</v>
      </c>
      <c r="C1067" s="50" t="s">
        <v>7668</v>
      </c>
      <c r="D1067" s="50" t="s">
        <v>7669</v>
      </c>
      <c r="E1067" s="50" t="s">
        <v>7670</v>
      </c>
      <c r="F1067" s="50" t="s">
        <v>7671</v>
      </c>
      <c r="G1067" s="227"/>
      <c r="H1067" s="227"/>
      <c r="I1067" s="53" t="s">
        <v>5060</v>
      </c>
      <c r="J1067" s="53">
        <v>90</v>
      </c>
      <c r="K1067" s="227" t="s">
        <v>7672</v>
      </c>
      <c r="L1067" s="227" t="s">
        <v>24</v>
      </c>
      <c r="M1067" s="53"/>
      <c r="N1067" s="53"/>
      <c r="O1067" s="91"/>
      <c r="P1067" s="226" t="s">
        <v>41</v>
      </c>
      <c r="Q1067" s="226"/>
    </row>
    <row r="1068" s="18" customFormat="1" ht="36" spans="1:17">
      <c r="A1068" s="54">
        <v>30</v>
      </c>
      <c r="B1068" s="44" t="s">
        <v>51</v>
      </c>
      <c r="C1068" s="50" t="s">
        <v>7673</v>
      </c>
      <c r="D1068" s="50" t="s">
        <v>7674</v>
      </c>
      <c r="E1068" s="50" t="s">
        <v>7675</v>
      </c>
      <c r="F1068" s="50" t="s">
        <v>7676</v>
      </c>
      <c r="G1068" s="227"/>
      <c r="H1068" s="227"/>
      <c r="I1068" s="53" t="s">
        <v>49</v>
      </c>
      <c r="J1068" s="53">
        <v>400</v>
      </c>
      <c r="K1068" s="227"/>
      <c r="L1068" s="227" t="s">
        <v>24</v>
      </c>
      <c r="M1068" s="53"/>
      <c r="N1068" s="53"/>
      <c r="O1068" s="91"/>
      <c r="P1068" s="226" t="s">
        <v>41</v>
      </c>
      <c r="Q1068" s="226"/>
    </row>
    <row r="1069" s="18" customFormat="1" ht="84" spans="1:17">
      <c r="A1069" s="54">
        <v>31</v>
      </c>
      <c r="B1069" s="44" t="s">
        <v>51</v>
      </c>
      <c r="C1069" s="50" t="s">
        <v>7677</v>
      </c>
      <c r="D1069" s="50" t="s">
        <v>7678</v>
      </c>
      <c r="E1069" s="50" t="s">
        <v>7679</v>
      </c>
      <c r="F1069" s="50" t="s">
        <v>7680</v>
      </c>
      <c r="G1069" s="227"/>
      <c r="H1069" s="227"/>
      <c r="I1069" s="53" t="s">
        <v>5159</v>
      </c>
      <c r="J1069" s="53">
        <v>95</v>
      </c>
      <c r="K1069" s="227" t="s">
        <v>7681</v>
      </c>
      <c r="L1069" s="227" t="s">
        <v>24</v>
      </c>
      <c r="M1069" s="53"/>
      <c r="N1069" s="53"/>
      <c r="O1069" s="44"/>
      <c r="P1069" s="226" t="s">
        <v>41</v>
      </c>
      <c r="Q1069" s="226"/>
    </row>
    <row r="1070" s="18" customFormat="1" ht="150.75" spans="1:17">
      <c r="A1070" s="54">
        <v>32</v>
      </c>
      <c r="B1070" s="44" t="s">
        <v>2033</v>
      </c>
      <c r="C1070" s="50" t="s">
        <v>7682</v>
      </c>
      <c r="D1070" s="50" t="s">
        <v>7683</v>
      </c>
      <c r="E1070" s="50" t="s">
        <v>7684</v>
      </c>
      <c r="F1070" s="50" t="s">
        <v>7685</v>
      </c>
      <c r="G1070" s="227"/>
      <c r="H1070" s="227"/>
      <c r="I1070" s="53" t="s">
        <v>49</v>
      </c>
      <c r="J1070" s="53">
        <v>281</v>
      </c>
      <c r="K1070" s="227" t="s">
        <v>7686</v>
      </c>
      <c r="L1070" s="227" t="s">
        <v>50</v>
      </c>
      <c r="M1070" s="53"/>
      <c r="N1070" s="53"/>
      <c r="O1070" s="44"/>
      <c r="P1070" s="226" t="s">
        <v>7687</v>
      </c>
      <c r="Q1070" s="226"/>
    </row>
    <row r="1071" s="18" customFormat="1" ht="48" spans="1:17">
      <c r="A1071" s="54">
        <v>33</v>
      </c>
      <c r="B1071" s="44" t="s">
        <v>2033</v>
      </c>
      <c r="C1071" s="50" t="s">
        <v>7688</v>
      </c>
      <c r="D1071" s="50" t="s">
        <v>7689</v>
      </c>
      <c r="E1071" s="50" t="s">
        <v>7690</v>
      </c>
      <c r="F1071" s="50" t="s">
        <v>7685</v>
      </c>
      <c r="G1071" s="227"/>
      <c r="H1071" s="227"/>
      <c r="I1071" s="53" t="s">
        <v>49</v>
      </c>
      <c r="J1071" s="53">
        <v>779</v>
      </c>
      <c r="K1071" s="227" t="s">
        <v>7691</v>
      </c>
      <c r="L1071" s="227" t="s">
        <v>50</v>
      </c>
      <c r="M1071" s="53"/>
      <c r="N1071" s="53"/>
      <c r="O1071" s="91"/>
      <c r="P1071" s="226" t="s">
        <v>7692</v>
      </c>
      <c r="Q1071" s="226"/>
    </row>
    <row r="1072" s="18" customFormat="1" ht="137.25" spans="1:17">
      <c r="A1072" s="54">
        <v>34</v>
      </c>
      <c r="B1072" s="44" t="s">
        <v>2033</v>
      </c>
      <c r="C1072" s="50" t="s">
        <v>7693</v>
      </c>
      <c r="D1072" s="50" t="s">
        <v>7694</v>
      </c>
      <c r="E1072" s="50" t="s">
        <v>7695</v>
      </c>
      <c r="F1072" s="50" t="s">
        <v>7696</v>
      </c>
      <c r="G1072" s="227"/>
      <c r="H1072" s="227"/>
      <c r="I1072" s="53" t="s">
        <v>49</v>
      </c>
      <c r="J1072" s="53">
        <v>315</v>
      </c>
      <c r="K1072" s="227"/>
      <c r="L1072" s="227" t="s">
        <v>50</v>
      </c>
      <c r="M1072" s="53"/>
      <c r="N1072" s="53"/>
      <c r="O1072" s="44"/>
      <c r="P1072" s="226" t="s">
        <v>7697</v>
      </c>
      <c r="Q1072" s="226"/>
    </row>
    <row r="1073" s="18" customFormat="1" ht="99.75" spans="1:17">
      <c r="A1073" s="54">
        <v>35</v>
      </c>
      <c r="B1073" s="44" t="s">
        <v>2033</v>
      </c>
      <c r="C1073" s="50" t="s">
        <v>7698</v>
      </c>
      <c r="D1073" s="50" t="s">
        <v>7699</v>
      </c>
      <c r="E1073" s="50" t="s">
        <v>7700</v>
      </c>
      <c r="F1073" s="50" t="s">
        <v>7701</v>
      </c>
      <c r="G1073" s="227"/>
      <c r="H1073" s="227"/>
      <c r="I1073" s="53" t="s">
        <v>49</v>
      </c>
      <c r="J1073" s="53">
        <v>424</v>
      </c>
      <c r="K1073" s="227"/>
      <c r="L1073" s="227" t="s">
        <v>50</v>
      </c>
      <c r="M1073" s="53"/>
      <c r="N1073" s="53"/>
      <c r="O1073" s="44"/>
      <c r="P1073" s="226" t="s">
        <v>7702</v>
      </c>
      <c r="Q1073" s="226"/>
    </row>
    <row r="1074" s="18" customFormat="1" ht="62.25" spans="1:17">
      <c r="A1074" s="54">
        <v>36</v>
      </c>
      <c r="B1074" s="44" t="s">
        <v>2033</v>
      </c>
      <c r="C1074" s="50" t="s">
        <v>7703</v>
      </c>
      <c r="D1074" s="50" t="s">
        <v>7704</v>
      </c>
      <c r="E1074" s="50" t="s">
        <v>7705</v>
      </c>
      <c r="F1074" s="50" t="s">
        <v>7706</v>
      </c>
      <c r="G1074" s="227"/>
      <c r="H1074" s="227"/>
      <c r="I1074" s="53" t="s">
        <v>49</v>
      </c>
      <c r="J1074" s="53">
        <v>1284</v>
      </c>
      <c r="K1074" s="227"/>
      <c r="L1074" s="227" t="s">
        <v>50</v>
      </c>
      <c r="M1074" s="53"/>
      <c r="N1074" s="53"/>
      <c r="O1074" s="44"/>
      <c r="P1074" s="226" t="s">
        <v>7707</v>
      </c>
      <c r="Q1074" s="226"/>
    </row>
    <row r="1075" s="18" customFormat="1" ht="50.25" spans="1:17">
      <c r="A1075" s="54">
        <v>37</v>
      </c>
      <c r="B1075" s="44" t="s">
        <v>2033</v>
      </c>
      <c r="C1075" s="50" t="s">
        <v>7708</v>
      </c>
      <c r="D1075" s="50" t="s">
        <v>7709</v>
      </c>
      <c r="E1075" s="50" t="s">
        <v>7710</v>
      </c>
      <c r="F1075" s="50" t="s">
        <v>7711</v>
      </c>
      <c r="G1075" s="227"/>
      <c r="H1075" s="227"/>
      <c r="I1075" s="53" t="s">
        <v>49</v>
      </c>
      <c r="J1075" s="53">
        <v>500</v>
      </c>
      <c r="K1075" s="227"/>
      <c r="L1075" s="227" t="s">
        <v>24</v>
      </c>
      <c r="M1075" s="53"/>
      <c r="N1075" s="53"/>
      <c r="O1075" s="44"/>
      <c r="P1075" s="226" t="s">
        <v>7712</v>
      </c>
      <c r="Q1075" s="226"/>
    </row>
    <row r="1076" s="18" customFormat="1" ht="48" spans="1:17">
      <c r="A1076" s="54">
        <v>38</v>
      </c>
      <c r="B1076" s="44" t="s">
        <v>2033</v>
      </c>
      <c r="C1076" s="50" t="s">
        <v>7713</v>
      </c>
      <c r="D1076" s="50" t="s">
        <v>7714</v>
      </c>
      <c r="E1076" s="50" t="s">
        <v>7715</v>
      </c>
      <c r="F1076" s="50" t="s">
        <v>7711</v>
      </c>
      <c r="G1076" s="227"/>
      <c r="H1076" s="227"/>
      <c r="I1076" s="53" t="s">
        <v>217</v>
      </c>
      <c r="J1076" s="53">
        <v>701</v>
      </c>
      <c r="K1076" s="227"/>
      <c r="L1076" s="227" t="s">
        <v>24</v>
      </c>
      <c r="M1076" s="53"/>
      <c r="N1076" s="53"/>
      <c r="O1076" s="91"/>
      <c r="P1076" s="226" t="s">
        <v>41</v>
      </c>
      <c r="Q1076" s="226"/>
    </row>
    <row r="1077" s="18" customFormat="1" ht="36" spans="1:17">
      <c r="A1077" s="54">
        <v>39</v>
      </c>
      <c r="B1077" s="44" t="s">
        <v>2033</v>
      </c>
      <c r="C1077" s="50" t="s">
        <v>7716</v>
      </c>
      <c r="D1077" s="50" t="s">
        <v>7717</v>
      </c>
      <c r="E1077" s="50" t="s">
        <v>7718</v>
      </c>
      <c r="F1077" s="50" t="s">
        <v>7719</v>
      </c>
      <c r="G1077" s="227"/>
      <c r="H1077" s="227"/>
      <c r="I1077" s="53" t="s">
        <v>49</v>
      </c>
      <c r="J1077" s="53">
        <v>246</v>
      </c>
      <c r="K1077" s="227"/>
      <c r="L1077" s="227" t="s">
        <v>24</v>
      </c>
      <c r="M1077" s="53"/>
      <c r="N1077" s="53"/>
      <c r="O1077" s="44"/>
      <c r="P1077" s="226" t="s">
        <v>7720</v>
      </c>
      <c r="Q1077" s="226"/>
    </row>
    <row r="1078" s="18" customFormat="1" ht="48" spans="1:17">
      <c r="A1078" s="54">
        <v>40</v>
      </c>
      <c r="B1078" s="44" t="s">
        <v>2033</v>
      </c>
      <c r="C1078" s="50" t="s">
        <v>7721</v>
      </c>
      <c r="D1078" s="50" t="s">
        <v>7722</v>
      </c>
      <c r="E1078" s="50" t="s">
        <v>7723</v>
      </c>
      <c r="F1078" s="50" t="s">
        <v>7724</v>
      </c>
      <c r="G1078" s="227"/>
      <c r="H1078" s="227"/>
      <c r="I1078" s="53" t="s">
        <v>49</v>
      </c>
      <c r="J1078" s="53">
        <v>200</v>
      </c>
      <c r="K1078" s="227"/>
      <c r="L1078" s="227" t="s">
        <v>34</v>
      </c>
      <c r="M1078" s="53">
        <v>0.2</v>
      </c>
      <c r="N1078" s="53">
        <v>0.2</v>
      </c>
      <c r="O1078" s="91"/>
      <c r="P1078" s="226" t="s">
        <v>7725</v>
      </c>
      <c r="Q1078" s="226"/>
    </row>
    <row r="1079" s="18" customFormat="1" ht="36" spans="1:17">
      <c r="A1079" s="54">
        <v>41</v>
      </c>
      <c r="B1079" s="44" t="s">
        <v>2033</v>
      </c>
      <c r="C1079" s="50" t="s">
        <v>7726</v>
      </c>
      <c r="D1079" s="50" t="s">
        <v>7727</v>
      </c>
      <c r="E1079" s="50" t="s">
        <v>7728</v>
      </c>
      <c r="F1079" s="50" t="s">
        <v>7729</v>
      </c>
      <c r="G1079" s="227"/>
      <c r="H1079" s="227"/>
      <c r="I1079" s="53" t="s">
        <v>49</v>
      </c>
      <c r="J1079" s="53">
        <v>576</v>
      </c>
      <c r="K1079" s="227"/>
      <c r="L1079" s="227" t="s">
        <v>24</v>
      </c>
      <c r="M1079" s="53"/>
      <c r="N1079" s="53"/>
      <c r="O1079" s="91"/>
      <c r="P1079" s="226" t="s">
        <v>41</v>
      </c>
      <c r="Q1079" s="226"/>
    </row>
    <row r="1080" s="18" customFormat="1" ht="50.25" spans="1:17">
      <c r="A1080" s="54">
        <v>42</v>
      </c>
      <c r="B1080" s="44" t="s">
        <v>2033</v>
      </c>
      <c r="C1080" s="50" t="s">
        <v>7730</v>
      </c>
      <c r="D1080" s="50" t="s">
        <v>7731</v>
      </c>
      <c r="E1080" s="50" t="s">
        <v>7732</v>
      </c>
      <c r="F1080" s="50" t="s">
        <v>7733</v>
      </c>
      <c r="G1080" s="227" t="s">
        <v>7734</v>
      </c>
      <c r="H1080" s="227"/>
      <c r="I1080" s="53" t="s">
        <v>49</v>
      </c>
      <c r="J1080" s="53">
        <v>2232</v>
      </c>
      <c r="K1080" s="227"/>
      <c r="L1080" s="227" t="s">
        <v>50</v>
      </c>
      <c r="M1080" s="53"/>
      <c r="N1080" s="53"/>
      <c r="O1080" s="44"/>
      <c r="P1080" s="226" t="s">
        <v>7735</v>
      </c>
      <c r="Q1080" s="226"/>
    </row>
    <row r="1081" s="18" customFormat="1" ht="24.75" spans="1:17">
      <c r="A1081" s="54"/>
      <c r="B1081" s="44"/>
      <c r="C1081" s="64" t="s">
        <v>7736</v>
      </c>
      <c r="D1081" s="36" t="s">
        <v>7737</v>
      </c>
      <c r="E1081" s="50"/>
      <c r="F1081" s="50"/>
      <c r="G1081" s="227"/>
      <c r="H1081" s="227"/>
      <c r="I1081" s="53" t="s">
        <v>49</v>
      </c>
      <c r="J1081" s="53">
        <f>J1080*0.25</f>
        <v>558</v>
      </c>
      <c r="K1081" s="227"/>
      <c r="L1081" s="227"/>
      <c r="M1081" s="53"/>
      <c r="N1081" s="53"/>
      <c r="O1081" s="44"/>
      <c r="P1081" s="226" t="s">
        <v>7738</v>
      </c>
      <c r="Q1081" s="226"/>
    </row>
    <row r="1082" s="18" customFormat="1" ht="48" spans="1:17">
      <c r="A1082" s="54">
        <v>43</v>
      </c>
      <c r="B1082" s="44" t="s">
        <v>2033</v>
      </c>
      <c r="C1082" s="50" t="s">
        <v>7739</v>
      </c>
      <c r="D1082" s="50" t="s">
        <v>7740</v>
      </c>
      <c r="E1082" s="50" t="s">
        <v>7741</v>
      </c>
      <c r="F1082" s="50" t="s">
        <v>7742</v>
      </c>
      <c r="G1082" s="227" t="s">
        <v>7743</v>
      </c>
      <c r="H1082" s="227"/>
      <c r="I1082" s="53" t="s">
        <v>49</v>
      </c>
      <c r="J1082" s="53">
        <v>583</v>
      </c>
      <c r="K1082" s="227"/>
      <c r="L1082" s="227" t="s">
        <v>50</v>
      </c>
      <c r="M1082" s="53"/>
      <c r="N1082" s="53"/>
      <c r="O1082" s="44"/>
      <c r="P1082" s="226" t="s">
        <v>41</v>
      </c>
      <c r="Q1082" s="226"/>
    </row>
    <row r="1083" s="18" customFormat="1" ht="24.75" spans="1:17">
      <c r="A1083" s="54"/>
      <c r="B1083" s="44"/>
      <c r="C1083" s="64" t="s">
        <v>7744</v>
      </c>
      <c r="D1083" s="36" t="s">
        <v>7745</v>
      </c>
      <c r="E1083" s="50"/>
      <c r="F1083" s="50"/>
      <c r="G1083" s="227"/>
      <c r="H1083" s="227"/>
      <c r="I1083" s="53" t="s">
        <v>49</v>
      </c>
      <c r="J1083" s="53">
        <f>J1082*0.5</f>
        <v>291.5</v>
      </c>
      <c r="K1083" s="227"/>
      <c r="L1083" s="227"/>
      <c r="M1083" s="53"/>
      <c r="N1083" s="53"/>
      <c r="O1083" s="44"/>
      <c r="P1083" s="226" t="s">
        <v>7746</v>
      </c>
      <c r="Q1083" s="226"/>
    </row>
    <row r="1084" s="18" customFormat="1" ht="125.25" spans="1:17">
      <c r="A1084" s="54">
        <v>44</v>
      </c>
      <c r="B1084" s="44" t="s">
        <v>2033</v>
      </c>
      <c r="C1084" s="50" t="s">
        <v>7747</v>
      </c>
      <c r="D1084" s="50" t="s">
        <v>7748</v>
      </c>
      <c r="E1084" s="50" t="s">
        <v>7749</v>
      </c>
      <c r="F1084" s="50" t="s">
        <v>7750</v>
      </c>
      <c r="G1084" s="227"/>
      <c r="H1084" s="227"/>
      <c r="I1084" s="53" t="s">
        <v>7751</v>
      </c>
      <c r="J1084" s="53">
        <v>1235</v>
      </c>
      <c r="K1084" s="227" t="s">
        <v>7752</v>
      </c>
      <c r="L1084" s="227" t="s">
        <v>50</v>
      </c>
      <c r="M1084" s="53"/>
      <c r="N1084" s="53"/>
      <c r="O1084" s="44"/>
      <c r="P1084" s="226" t="s">
        <v>7753</v>
      </c>
      <c r="Q1084" s="226"/>
    </row>
    <row r="1085" s="18" customFormat="1" ht="113.25" spans="1:17">
      <c r="A1085" s="54">
        <v>45</v>
      </c>
      <c r="B1085" s="44" t="s">
        <v>2033</v>
      </c>
      <c r="C1085" s="50" t="s">
        <v>7754</v>
      </c>
      <c r="D1085" s="50" t="s">
        <v>7755</v>
      </c>
      <c r="E1085" s="50" t="s">
        <v>7756</v>
      </c>
      <c r="F1085" s="50" t="s">
        <v>7757</v>
      </c>
      <c r="G1085" s="227"/>
      <c r="H1085" s="227"/>
      <c r="I1085" s="53" t="s">
        <v>49</v>
      </c>
      <c r="J1085" s="53">
        <v>460</v>
      </c>
      <c r="K1085" s="227"/>
      <c r="L1085" s="227" t="s">
        <v>50</v>
      </c>
      <c r="M1085" s="53"/>
      <c r="N1085" s="53"/>
      <c r="O1085" s="44"/>
      <c r="P1085" s="226" t="s">
        <v>7758</v>
      </c>
      <c r="Q1085" s="226"/>
    </row>
    <row r="1086" s="18" customFormat="1" ht="48" spans="1:17">
      <c r="A1086" s="40">
        <v>46</v>
      </c>
      <c r="B1086" s="34" t="s">
        <v>2033</v>
      </c>
      <c r="C1086" s="64" t="s">
        <v>7759</v>
      </c>
      <c r="D1086" s="36" t="s">
        <v>7760</v>
      </c>
      <c r="E1086" s="36" t="s">
        <v>7761</v>
      </c>
      <c r="F1086" s="36" t="s">
        <v>7762</v>
      </c>
      <c r="G1086" s="79"/>
      <c r="H1086" s="79"/>
      <c r="I1086" s="34" t="s">
        <v>49</v>
      </c>
      <c r="J1086" s="44" t="s">
        <v>5457</v>
      </c>
      <c r="K1086" s="79"/>
      <c r="L1086" s="34" t="s">
        <v>24</v>
      </c>
      <c r="M1086" s="43"/>
      <c r="N1086" s="43"/>
      <c r="O1086" s="89"/>
      <c r="P1086" s="226" t="s">
        <v>41</v>
      </c>
      <c r="Q1086" s="226"/>
    </row>
    <row r="1087" s="18" customFormat="1" ht="62.25" spans="1:17">
      <c r="A1087" s="54">
        <v>47</v>
      </c>
      <c r="B1087" s="44" t="s">
        <v>2033</v>
      </c>
      <c r="C1087" s="50" t="s">
        <v>7763</v>
      </c>
      <c r="D1087" s="50" t="s">
        <v>7764</v>
      </c>
      <c r="E1087" s="50" t="s">
        <v>7765</v>
      </c>
      <c r="F1087" s="50" t="s">
        <v>7757</v>
      </c>
      <c r="G1087" s="227"/>
      <c r="H1087" s="227"/>
      <c r="I1087" s="53" t="s">
        <v>49</v>
      </c>
      <c r="J1087" s="53">
        <v>1239</v>
      </c>
      <c r="K1087" s="227"/>
      <c r="L1087" s="227" t="s">
        <v>50</v>
      </c>
      <c r="M1087" s="53"/>
      <c r="N1087" s="53"/>
      <c r="O1087" s="44"/>
      <c r="P1087" s="226" t="s">
        <v>7766</v>
      </c>
      <c r="Q1087" s="226"/>
    </row>
    <row r="1088" s="18" customFormat="1" ht="60" spans="1:17">
      <c r="A1088" s="54">
        <v>48</v>
      </c>
      <c r="B1088" s="44" t="s">
        <v>2033</v>
      </c>
      <c r="C1088" s="50" t="s">
        <v>7767</v>
      </c>
      <c r="D1088" s="50" t="s">
        <v>7768</v>
      </c>
      <c r="E1088" s="50" t="s">
        <v>7769</v>
      </c>
      <c r="F1088" s="50" t="s">
        <v>7770</v>
      </c>
      <c r="G1088" s="227"/>
      <c r="H1088" s="227"/>
      <c r="I1088" s="53" t="s">
        <v>49</v>
      </c>
      <c r="J1088" s="53">
        <v>1360</v>
      </c>
      <c r="K1088" s="227"/>
      <c r="L1088" s="227" t="s">
        <v>50</v>
      </c>
      <c r="M1088" s="53"/>
      <c r="N1088" s="53"/>
      <c r="O1088" s="91"/>
      <c r="P1088" s="226" t="s">
        <v>41</v>
      </c>
      <c r="Q1088" s="226"/>
    </row>
    <row r="1089" s="18" customFormat="1" ht="48" spans="1:17">
      <c r="A1089" s="54">
        <v>49</v>
      </c>
      <c r="B1089" s="44" t="s">
        <v>2033</v>
      </c>
      <c r="C1089" s="50" t="s">
        <v>7771</v>
      </c>
      <c r="D1089" s="50" t="s">
        <v>7772</v>
      </c>
      <c r="E1089" s="50" t="s">
        <v>7773</v>
      </c>
      <c r="F1089" s="50" t="s">
        <v>7774</v>
      </c>
      <c r="G1089" s="227"/>
      <c r="H1089" s="227"/>
      <c r="I1089" s="53" t="s">
        <v>49</v>
      </c>
      <c r="J1089" s="53">
        <v>389</v>
      </c>
      <c r="K1089" s="227"/>
      <c r="L1089" s="227" t="s">
        <v>24</v>
      </c>
      <c r="M1089" s="53"/>
      <c r="N1089" s="53"/>
      <c r="O1089" s="91"/>
      <c r="P1089" s="226" t="s">
        <v>7775</v>
      </c>
      <c r="Q1089" s="226"/>
    </row>
    <row r="1090" s="18" customFormat="1" ht="176.25" spans="1:17">
      <c r="A1090" s="54">
        <v>50</v>
      </c>
      <c r="B1090" s="44" t="s">
        <v>2033</v>
      </c>
      <c r="C1090" s="50" t="s">
        <v>7776</v>
      </c>
      <c r="D1090" s="50" t="s">
        <v>7777</v>
      </c>
      <c r="E1090" s="50" t="s">
        <v>7778</v>
      </c>
      <c r="F1090" s="50" t="s">
        <v>7733</v>
      </c>
      <c r="G1090" s="227"/>
      <c r="H1090" s="227"/>
      <c r="I1090" s="53" t="s">
        <v>49</v>
      </c>
      <c r="J1090" s="53">
        <v>851</v>
      </c>
      <c r="K1090" s="227"/>
      <c r="L1090" s="227" t="s">
        <v>50</v>
      </c>
      <c r="M1090" s="53"/>
      <c r="N1090" s="53"/>
      <c r="O1090" s="44"/>
      <c r="P1090" s="226" t="s">
        <v>7779</v>
      </c>
      <c r="Q1090" s="226"/>
    </row>
    <row r="1091" s="18" customFormat="1" ht="48" spans="1:17">
      <c r="A1091" s="54">
        <v>51</v>
      </c>
      <c r="B1091" s="44" t="s">
        <v>2033</v>
      </c>
      <c r="C1091" s="50" t="s">
        <v>7780</v>
      </c>
      <c r="D1091" s="50" t="s">
        <v>7781</v>
      </c>
      <c r="E1091" s="50" t="s">
        <v>7782</v>
      </c>
      <c r="F1091" s="50" t="s">
        <v>7783</v>
      </c>
      <c r="G1091" s="227"/>
      <c r="H1091" s="227"/>
      <c r="I1091" s="53" t="s">
        <v>49</v>
      </c>
      <c r="J1091" s="53">
        <v>3199</v>
      </c>
      <c r="K1091" s="227"/>
      <c r="L1091" s="227" t="s">
        <v>50</v>
      </c>
      <c r="M1091" s="53"/>
      <c r="N1091" s="53"/>
      <c r="O1091" s="44"/>
      <c r="P1091" s="226" t="s">
        <v>7784</v>
      </c>
      <c r="Q1091" s="226"/>
    </row>
    <row r="1092" s="18" customFormat="1" ht="62.25" spans="1:17">
      <c r="A1092" s="54">
        <v>52</v>
      </c>
      <c r="B1092" s="44" t="s">
        <v>2033</v>
      </c>
      <c r="C1092" s="50" t="s">
        <v>7785</v>
      </c>
      <c r="D1092" s="50" t="s">
        <v>7786</v>
      </c>
      <c r="E1092" s="50" t="s">
        <v>7787</v>
      </c>
      <c r="F1092" s="50" t="s">
        <v>7788</v>
      </c>
      <c r="G1092" s="227"/>
      <c r="H1092" s="227"/>
      <c r="I1092" s="53" t="s">
        <v>49</v>
      </c>
      <c r="J1092" s="53">
        <v>839</v>
      </c>
      <c r="K1092" s="227"/>
      <c r="L1092" s="227" t="s">
        <v>50</v>
      </c>
      <c r="M1092" s="53"/>
      <c r="N1092" s="53"/>
      <c r="O1092" s="44"/>
      <c r="P1092" s="226" t="s">
        <v>7789</v>
      </c>
      <c r="Q1092" s="226"/>
    </row>
    <row r="1093" s="18" customFormat="1" ht="62.25" spans="1:17">
      <c r="A1093" s="54">
        <v>53</v>
      </c>
      <c r="B1093" s="44" t="s">
        <v>2033</v>
      </c>
      <c r="C1093" s="50" t="s">
        <v>7790</v>
      </c>
      <c r="D1093" s="50" t="s">
        <v>7791</v>
      </c>
      <c r="E1093" s="50" t="s">
        <v>7792</v>
      </c>
      <c r="F1093" s="50" t="s">
        <v>7788</v>
      </c>
      <c r="G1093" s="227"/>
      <c r="H1093" s="227"/>
      <c r="I1093" s="53" t="s">
        <v>49</v>
      </c>
      <c r="J1093" s="53">
        <v>1091</v>
      </c>
      <c r="K1093" s="227" t="s">
        <v>7793</v>
      </c>
      <c r="L1093" s="227" t="s">
        <v>50</v>
      </c>
      <c r="M1093" s="53"/>
      <c r="N1093" s="53"/>
      <c r="O1093" s="44"/>
      <c r="P1093" s="226" t="s">
        <v>7789</v>
      </c>
      <c r="Q1093" s="226"/>
    </row>
    <row r="1094" s="18" customFormat="1" ht="60" spans="1:17">
      <c r="A1094" s="54">
        <v>54</v>
      </c>
      <c r="B1094" s="44" t="s">
        <v>2033</v>
      </c>
      <c r="C1094" s="50" t="s">
        <v>7794</v>
      </c>
      <c r="D1094" s="50" t="s">
        <v>7795</v>
      </c>
      <c r="E1094" s="50" t="s">
        <v>7796</v>
      </c>
      <c r="F1094" s="50" t="s">
        <v>7797</v>
      </c>
      <c r="G1094" s="227"/>
      <c r="H1094" s="227"/>
      <c r="I1094" s="53" t="s">
        <v>49</v>
      </c>
      <c r="J1094" s="53">
        <v>162</v>
      </c>
      <c r="K1094" s="227"/>
      <c r="L1094" s="227" t="s">
        <v>50</v>
      </c>
      <c r="M1094" s="53"/>
      <c r="N1094" s="53"/>
      <c r="O1094" s="44" t="s">
        <v>1229</v>
      </c>
      <c r="P1094" s="226" t="s">
        <v>7798</v>
      </c>
      <c r="Q1094" s="226"/>
    </row>
    <row r="1095" s="18" customFormat="1" ht="61.5" spans="1:17">
      <c r="A1095" s="54">
        <v>55</v>
      </c>
      <c r="B1095" s="44" t="s">
        <v>2033</v>
      </c>
      <c r="C1095" s="50" t="s">
        <v>7799</v>
      </c>
      <c r="D1095" s="50" t="s">
        <v>7800</v>
      </c>
      <c r="E1095" s="50" t="s">
        <v>7801</v>
      </c>
      <c r="F1095" s="50" t="s">
        <v>7797</v>
      </c>
      <c r="G1095" s="227"/>
      <c r="H1095" s="227"/>
      <c r="I1095" s="53" t="s">
        <v>49</v>
      </c>
      <c r="J1095" s="53">
        <v>224</v>
      </c>
      <c r="K1095" s="227" t="s">
        <v>7802</v>
      </c>
      <c r="L1095" s="227" t="s">
        <v>50</v>
      </c>
      <c r="M1095" s="53"/>
      <c r="N1095" s="53"/>
      <c r="O1095" s="44" t="s">
        <v>1229</v>
      </c>
      <c r="P1095" s="226" t="s">
        <v>7803</v>
      </c>
      <c r="Q1095" s="226"/>
    </row>
    <row r="1096" s="18" customFormat="1" ht="49.5" spans="1:17">
      <c r="A1096" s="54">
        <v>56</v>
      </c>
      <c r="B1096" s="44" t="s">
        <v>2033</v>
      </c>
      <c r="C1096" s="50" t="s">
        <v>7804</v>
      </c>
      <c r="D1096" s="50" t="s">
        <v>7805</v>
      </c>
      <c r="E1096" s="50" t="s">
        <v>7806</v>
      </c>
      <c r="F1096" s="50" t="s">
        <v>7807</v>
      </c>
      <c r="G1096" s="227"/>
      <c r="H1096" s="79" t="s">
        <v>7808</v>
      </c>
      <c r="I1096" s="53" t="s">
        <v>49</v>
      </c>
      <c r="J1096" s="53">
        <v>98.3</v>
      </c>
      <c r="K1096" s="227" t="s">
        <v>7809</v>
      </c>
      <c r="L1096" s="227" t="s">
        <v>34</v>
      </c>
      <c r="M1096" s="53">
        <v>0.2</v>
      </c>
      <c r="N1096" s="195">
        <v>0.25</v>
      </c>
      <c r="O1096" s="44"/>
      <c r="P1096" s="226" t="s">
        <v>7810</v>
      </c>
      <c r="Q1096" s="226"/>
    </row>
    <row r="1097" s="18" customFormat="1" ht="24.75" spans="1:17">
      <c r="A1097" s="40"/>
      <c r="B1097" s="34"/>
      <c r="C1097" s="64" t="s">
        <v>7811</v>
      </c>
      <c r="D1097" s="36" t="s">
        <v>7812</v>
      </c>
      <c r="E1097" s="36"/>
      <c r="F1097" s="36"/>
      <c r="G1097" s="79"/>
      <c r="H1097" s="79"/>
      <c r="I1097" s="53" t="s">
        <v>49</v>
      </c>
      <c r="J1097" s="53">
        <v>98.3</v>
      </c>
      <c r="K1097" s="79"/>
      <c r="L1097" s="79"/>
      <c r="M1097" s="43"/>
      <c r="N1097" s="193"/>
      <c r="O1097" s="34"/>
      <c r="P1097" s="226" t="s">
        <v>7813</v>
      </c>
      <c r="Q1097" s="226"/>
    </row>
    <row r="1098" s="18" customFormat="1" ht="24.75" spans="1:17">
      <c r="A1098" s="54"/>
      <c r="B1098" s="44"/>
      <c r="C1098" s="64" t="s">
        <v>7814</v>
      </c>
      <c r="D1098" s="36" t="s">
        <v>7815</v>
      </c>
      <c r="E1098" s="50"/>
      <c r="F1098" s="50"/>
      <c r="G1098" s="227"/>
      <c r="H1098" s="227"/>
      <c r="I1098" s="53" t="s">
        <v>49</v>
      </c>
      <c r="J1098" s="53">
        <v>98.3</v>
      </c>
      <c r="K1098" s="227"/>
      <c r="L1098" s="227"/>
      <c r="M1098" s="53"/>
      <c r="N1098" s="195"/>
      <c r="O1098" s="44"/>
      <c r="P1098" s="226" t="s">
        <v>7816</v>
      </c>
      <c r="Q1098" s="226"/>
    </row>
    <row r="1099" s="18" customFormat="1" ht="72" spans="1:17">
      <c r="A1099" s="54">
        <v>57</v>
      </c>
      <c r="B1099" s="44" t="s">
        <v>2033</v>
      </c>
      <c r="C1099" s="50" t="s">
        <v>7817</v>
      </c>
      <c r="D1099" s="50" t="s">
        <v>7818</v>
      </c>
      <c r="E1099" s="50" t="s">
        <v>7819</v>
      </c>
      <c r="F1099" s="50" t="s">
        <v>7807</v>
      </c>
      <c r="G1099" s="227"/>
      <c r="H1099" s="227" t="s">
        <v>7820</v>
      </c>
      <c r="I1099" s="53" t="s">
        <v>49</v>
      </c>
      <c r="J1099" s="53">
        <v>289</v>
      </c>
      <c r="K1099" s="227" t="s">
        <v>7821</v>
      </c>
      <c r="L1099" s="227" t="s">
        <v>34</v>
      </c>
      <c r="M1099" s="53">
        <v>0.2</v>
      </c>
      <c r="N1099" s="195">
        <v>0.25</v>
      </c>
      <c r="O1099" s="44"/>
      <c r="P1099" s="226" t="s">
        <v>7810</v>
      </c>
      <c r="Q1099" s="226"/>
    </row>
    <row r="1100" s="18" customFormat="1" ht="12.75" spans="1:17">
      <c r="A1100" s="54"/>
      <c r="B1100" s="44"/>
      <c r="C1100" s="64" t="s">
        <v>7822</v>
      </c>
      <c r="D1100" s="36" t="s">
        <v>7823</v>
      </c>
      <c r="E1100" s="50"/>
      <c r="F1100" s="50"/>
      <c r="G1100" s="227"/>
      <c r="H1100" s="227"/>
      <c r="I1100" s="53" t="s">
        <v>49</v>
      </c>
      <c r="J1100" s="53">
        <v>289</v>
      </c>
      <c r="K1100" s="227"/>
      <c r="L1100" s="227"/>
      <c r="M1100" s="53"/>
      <c r="N1100" s="195"/>
      <c r="O1100" s="44"/>
      <c r="P1100" s="226" t="s">
        <v>41</v>
      </c>
      <c r="Q1100" s="226"/>
    </row>
    <row r="1101" s="18" customFormat="1" ht="111.75" spans="1:17">
      <c r="A1101" s="54">
        <v>58</v>
      </c>
      <c r="B1101" s="44" t="s">
        <v>2033</v>
      </c>
      <c r="C1101" s="50" t="s">
        <v>7824</v>
      </c>
      <c r="D1101" s="50" t="s">
        <v>7825</v>
      </c>
      <c r="E1101" s="50" t="s">
        <v>7826</v>
      </c>
      <c r="F1101" s="50" t="s">
        <v>7827</v>
      </c>
      <c r="G1101" s="227" t="s">
        <v>7828</v>
      </c>
      <c r="H1101" s="227"/>
      <c r="I1101" s="53" t="s">
        <v>49</v>
      </c>
      <c r="J1101" s="53">
        <v>596</v>
      </c>
      <c r="K1101" s="227" t="s">
        <v>7829</v>
      </c>
      <c r="L1101" s="227" t="s">
        <v>50</v>
      </c>
      <c r="M1101" s="53"/>
      <c r="N1101" s="53"/>
      <c r="O1101" s="44"/>
      <c r="P1101" s="226" t="s">
        <v>7830</v>
      </c>
      <c r="Q1101" s="226"/>
    </row>
    <row r="1102" s="18" customFormat="1" ht="12.75" spans="1:17">
      <c r="A1102" s="54"/>
      <c r="B1102" s="44"/>
      <c r="C1102" s="64" t="s">
        <v>7831</v>
      </c>
      <c r="D1102" s="36" t="s">
        <v>7832</v>
      </c>
      <c r="E1102" s="50"/>
      <c r="F1102" s="50"/>
      <c r="G1102" s="227"/>
      <c r="H1102" s="227"/>
      <c r="I1102" s="53"/>
      <c r="J1102" s="53">
        <f>J1101*0.2</f>
        <v>119.2</v>
      </c>
      <c r="K1102" s="227"/>
      <c r="L1102" s="227"/>
      <c r="M1102" s="53"/>
      <c r="N1102" s="53"/>
      <c r="O1102" s="44"/>
      <c r="P1102" s="226" t="s">
        <v>41</v>
      </c>
      <c r="Q1102" s="226"/>
    </row>
    <row r="1103" s="18" customFormat="1" ht="200.25" spans="1:17">
      <c r="A1103" s="54">
        <v>59</v>
      </c>
      <c r="B1103" s="44" t="s">
        <v>2033</v>
      </c>
      <c r="C1103" s="50" t="s">
        <v>7833</v>
      </c>
      <c r="D1103" s="50" t="s">
        <v>7834</v>
      </c>
      <c r="E1103" s="50" t="s">
        <v>7835</v>
      </c>
      <c r="F1103" s="50" t="s">
        <v>7836</v>
      </c>
      <c r="G1103" s="227"/>
      <c r="H1103" s="227"/>
      <c r="I1103" s="53" t="s">
        <v>49</v>
      </c>
      <c r="J1103" s="53">
        <v>666</v>
      </c>
      <c r="K1103" s="227" t="s">
        <v>7837</v>
      </c>
      <c r="L1103" s="227" t="s">
        <v>34</v>
      </c>
      <c r="M1103" s="53">
        <v>0.2</v>
      </c>
      <c r="N1103" s="195">
        <v>0.25</v>
      </c>
      <c r="O1103" s="44"/>
      <c r="P1103" s="226" t="s">
        <v>7838</v>
      </c>
      <c r="Q1103" s="226"/>
    </row>
    <row r="1104" s="18" customFormat="1" ht="48" spans="1:17">
      <c r="A1104" s="54">
        <v>60</v>
      </c>
      <c r="B1104" s="44" t="s">
        <v>2033</v>
      </c>
      <c r="C1104" s="50" t="s">
        <v>7839</v>
      </c>
      <c r="D1104" s="50" t="s">
        <v>7840</v>
      </c>
      <c r="E1104" s="50" t="s">
        <v>7841</v>
      </c>
      <c r="F1104" s="50" t="s">
        <v>7842</v>
      </c>
      <c r="G1104" s="227" t="s">
        <v>7843</v>
      </c>
      <c r="H1104" s="227"/>
      <c r="I1104" s="53" t="s">
        <v>49</v>
      </c>
      <c r="J1104" s="53">
        <v>33.7</v>
      </c>
      <c r="K1104" s="227"/>
      <c r="L1104" s="227" t="s">
        <v>50</v>
      </c>
      <c r="M1104" s="53"/>
      <c r="N1104" s="53"/>
      <c r="O1104" s="50" t="s">
        <v>1229</v>
      </c>
      <c r="P1104" s="226" t="s">
        <v>7844</v>
      </c>
      <c r="Q1104" s="226"/>
    </row>
    <row r="1105" s="18" customFormat="1" ht="24" spans="1:17">
      <c r="A1105" s="54"/>
      <c r="B1105" s="44"/>
      <c r="C1105" s="133" t="s">
        <v>7845</v>
      </c>
      <c r="D1105" s="126" t="s">
        <v>7846</v>
      </c>
      <c r="E1105" s="50"/>
      <c r="F1105" s="50"/>
      <c r="G1105" s="227"/>
      <c r="H1105" s="227"/>
      <c r="I1105" s="53" t="s">
        <v>49</v>
      </c>
      <c r="J1105" s="53">
        <f>J1104*20%</f>
        <v>6.74</v>
      </c>
      <c r="K1105" s="227"/>
      <c r="L1105" s="227"/>
      <c r="M1105" s="53"/>
      <c r="N1105" s="53"/>
      <c r="O1105" s="50"/>
      <c r="P1105" s="226" t="s">
        <v>41</v>
      </c>
      <c r="Q1105" s="226"/>
    </row>
    <row r="1106" s="18" customFormat="1" ht="48" spans="1:17">
      <c r="A1106" s="54">
        <v>61</v>
      </c>
      <c r="B1106" s="44" t="s">
        <v>2033</v>
      </c>
      <c r="C1106" s="50" t="s">
        <v>7847</v>
      </c>
      <c r="D1106" s="50" t="s">
        <v>7848</v>
      </c>
      <c r="E1106" s="50" t="s">
        <v>7849</v>
      </c>
      <c r="F1106" s="50" t="s">
        <v>7850</v>
      </c>
      <c r="G1106" s="227"/>
      <c r="H1106" s="227"/>
      <c r="I1106" s="53" t="s">
        <v>49</v>
      </c>
      <c r="J1106" s="53">
        <v>33.7</v>
      </c>
      <c r="K1106" s="227" t="s">
        <v>7851</v>
      </c>
      <c r="L1106" s="227" t="s">
        <v>50</v>
      </c>
      <c r="M1106" s="53"/>
      <c r="N1106" s="53"/>
      <c r="O1106" s="91" t="s">
        <v>1229</v>
      </c>
      <c r="P1106" s="226" t="s">
        <v>7852</v>
      </c>
      <c r="Q1106" s="226"/>
    </row>
    <row r="1107" s="18" customFormat="1" ht="50.25" spans="1:17">
      <c r="A1107" s="54">
        <v>62</v>
      </c>
      <c r="B1107" s="44" t="s">
        <v>2033</v>
      </c>
      <c r="C1107" s="50" t="s">
        <v>7853</v>
      </c>
      <c r="D1107" s="50" t="s">
        <v>7854</v>
      </c>
      <c r="E1107" s="50" t="s">
        <v>7855</v>
      </c>
      <c r="F1107" s="50" t="s">
        <v>7856</v>
      </c>
      <c r="G1107" s="227"/>
      <c r="H1107" s="227"/>
      <c r="I1107" s="53" t="s">
        <v>49</v>
      </c>
      <c r="J1107" s="53">
        <v>71.9</v>
      </c>
      <c r="K1107" s="227" t="s">
        <v>7857</v>
      </c>
      <c r="L1107" s="227" t="s">
        <v>50</v>
      </c>
      <c r="M1107" s="53"/>
      <c r="N1107" s="53"/>
      <c r="O1107" s="44"/>
      <c r="P1107" s="226" t="s">
        <v>7858</v>
      </c>
      <c r="Q1107" s="226"/>
    </row>
    <row r="1108" s="18" customFormat="1" ht="48" spans="1:17">
      <c r="A1108" s="54">
        <v>63</v>
      </c>
      <c r="B1108" s="44" t="s">
        <v>2033</v>
      </c>
      <c r="C1108" s="50" t="s">
        <v>7859</v>
      </c>
      <c r="D1108" s="50" t="s">
        <v>7860</v>
      </c>
      <c r="E1108" s="50" t="s">
        <v>7861</v>
      </c>
      <c r="F1108" s="50" t="s">
        <v>7862</v>
      </c>
      <c r="G1108" s="227"/>
      <c r="H1108" s="227" t="s">
        <v>7863</v>
      </c>
      <c r="I1108" s="53" t="s">
        <v>49</v>
      </c>
      <c r="J1108" s="53">
        <v>1141</v>
      </c>
      <c r="K1108" s="227" t="s">
        <v>7864</v>
      </c>
      <c r="L1108" s="227" t="s">
        <v>34</v>
      </c>
      <c r="M1108" s="53">
        <v>0.2</v>
      </c>
      <c r="N1108" s="53">
        <v>0.2</v>
      </c>
      <c r="O1108" s="44"/>
      <c r="P1108" s="226" t="s">
        <v>7865</v>
      </c>
      <c r="Q1108" s="226"/>
    </row>
    <row r="1109" s="18" customFormat="1" ht="24" spans="1:17">
      <c r="A1109" s="40"/>
      <c r="B1109" s="34"/>
      <c r="C1109" s="133" t="s">
        <v>7866</v>
      </c>
      <c r="D1109" s="126" t="s">
        <v>7867</v>
      </c>
      <c r="E1109" s="36"/>
      <c r="F1109" s="36"/>
      <c r="G1109" s="79"/>
      <c r="H1109" s="79"/>
      <c r="I1109" s="53" t="s">
        <v>49</v>
      </c>
      <c r="J1109" s="53">
        <v>1141</v>
      </c>
      <c r="K1109" s="79"/>
      <c r="L1109" s="79"/>
      <c r="M1109" s="43"/>
      <c r="N1109" s="43"/>
      <c r="O1109" s="34"/>
      <c r="P1109" s="226" t="s">
        <v>41</v>
      </c>
      <c r="Q1109" s="226"/>
    </row>
    <row r="1110" s="18" customFormat="1" ht="48" spans="1:17">
      <c r="A1110" s="54">
        <v>64</v>
      </c>
      <c r="B1110" s="44" t="s">
        <v>2033</v>
      </c>
      <c r="C1110" s="50" t="s">
        <v>7868</v>
      </c>
      <c r="D1110" s="50" t="s">
        <v>7869</v>
      </c>
      <c r="E1110" s="50" t="s">
        <v>7870</v>
      </c>
      <c r="F1110" s="50" t="s">
        <v>7871</v>
      </c>
      <c r="G1110" s="227"/>
      <c r="H1110" s="227"/>
      <c r="I1110" s="53" t="s">
        <v>49</v>
      </c>
      <c r="J1110" s="53">
        <v>1142</v>
      </c>
      <c r="K1110" s="227"/>
      <c r="L1110" s="227" t="s">
        <v>50</v>
      </c>
      <c r="M1110" s="53"/>
      <c r="N1110" s="53"/>
      <c r="O1110" s="91"/>
      <c r="P1110" s="226" t="s">
        <v>7872</v>
      </c>
      <c r="Q1110" s="226"/>
    </row>
    <row r="1111" s="18" customFormat="1" ht="62.25" spans="1:17">
      <c r="A1111" s="54">
        <v>65</v>
      </c>
      <c r="B1111" s="44" t="s">
        <v>2033</v>
      </c>
      <c r="C1111" s="50" t="s">
        <v>7873</v>
      </c>
      <c r="D1111" s="50" t="s">
        <v>7874</v>
      </c>
      <c r="E1111" s="50" t="s">
        <v>7875</v>
      </c>
      <c r="F1111" s="50" t="s">
        <v>7876</v>
      </c>
      <c r="G1111" s="227" t="s">
        <v>7877</v>
      </c>
      <c r="H1111" s="227"/>
      <c r="I1111" s="53" t="s">
        <v>49</v>
      </c>
      <c r="J1111" s="53">
        <v>343</v>
      </c>
      <c r="K1111" s="227"/>
      <c r="L1111" s="227" t="s">
        <v>50</v>
      </c>
      <c r="M1111" s="53"/>
      <c r="N1111" s="53"/>
      <c r="O1111" s="91"/>
      <c r="P1111" s="226" t="s">
        <v>7878</v>
      </c>
      <c r="Q1111" s="226"/>
    </row>
    <row r="1112" s="18" customFormat="1" ht="24" spans="1:17">
      <c r="A1112" s="54"/>
      <c r="B1112" s="44"/>
      <c r="C1112" s="133" t="s">
        <v>7879</v>
      </c>
      <c r="D1112" s="126" t="s">
        <v>7880</v>
      </c>
      <c r="E1112" s="50"/>
      <c r="F1112" s="50"/>
      <c r="G1112" s="227"/>
      <c r="H1112" s="227"/>
      <c r="I1112" s="53"/>
      <c r="J1112" s="53">
        <f>J1111*15%</f>
        <v>51.45</v>
      </c>
      <c r="K1112" s="227"/>
      <c r="L1112" s="227"/>
      <c r="M1112" s="53"/>
      <c r="N1112" s="53"/>
      <c r="O1112" s="91"/>
      <c r="P1112" s="226" t="s">
        <v>41</v>
      </c>
      <c r="Q1112" s="226"/>
    </row>
    <row r="1113" s="18" customFormat="1" ht="312" spans="1:17">
      <c r="A1113" s="54">
        <v>66</v>
      </c>
      <c r="B1113" s="44" t="s">
        <v>2033</v>
      </c>
      <c r="C1113" s="50" t="s">
        <v>7881</v>
      </c>
      <c r="D1113" s="50" t="s">
        <v>7882</v>
      </c>
      <c r="E1113" s="50" t="s">
        <v>7883</v>
      </c>
      <c r="F1113" s="50" t="s">
        <v>7788</v>
      </c>
      <c r="G1113" s="227"/>
      <c r="H1113" s="227" t="s">
        <v>7884</v>
      </c>
      <c r="I1113" s="53" t="s">
        <v>49</v>
      </c>
      <c r="J1113" s="53">
        <v>1217</v>
      </c>
      <c r="K1113" s="227"/>
      <c r="L1113" s="227" t="s">
        <v>50</v>
      </c>
      <c r="M1113" s="53"/>
      <c r="N1113" s="53"/>
      <c r="O1113" s="44"/>
      <c r="P1113" s="226" t="s">
        <v>7885</v>
      </c>
      <c r="Q1113" s="226"/>
    </row>
    <row r="1114" s="18" customFormat="1" ht="48.75" spans="1:17">
      <c r="A1114" s="54"/>
      <c r="B1114" s="44"/>
      <c r="C1114" s="126" t="s">
        <v>7886</v>
      </c>
      <c r="D1114" s="126" t="s">
        <v>7887</v>
      </c>
      <c r="E1114" s="50"/>
      <c r="F1114" s="50"/>
      <c r="G1114" s="227"/>
      <c r="H1114" s="227"/>
      <c r="I1114" s="53" t="s">
        <v>49</v>
      </c>
      <c r="J1114" s="53">
        <v>1217</v>
      </c>
      <c r="K1114" s="227"/>
      <c r="L1114" s="227"/>
      <c r="M1114" s="53"/>
      <c r="N1114" s="53"/>
      <c r="O1114" s="44"/>
      <c r="P1114" s="226" t="s">
        <v>7888</v>
      </c>
      <c r="Q1114" s="226"/>
    </row>
    <row r="1115" s="18" customFormat="1" ht="312" spans="1:17">
      <c r="A1115" s="54">
        <v>67</v>
      </c>
      <c r="B1115" s="44" t="s">
        <v>2033</v>
      </c>
      <c r="C1115" s="50" t="s">
        <v>7889</v>
      </c>
      <c r="D1115" s="50" t="s">
        <v>7890</v>
      </c>
      <c r="E1115" s="50" t="s">
        <v>7891</v>
      </c>
      <c r="F1115" s="50" t="s">
        <v>7788</v>
      </c>
      <c r="G1115" s="227"/>
      <c r="H1115" s="227"/>
      <c r="I1115" s="53" t="s">
        <v>49</v>
      </c>
      <c r="J1115" s="53">
        <v>1582</v>
      </c>
      <c r="K1115" s="227" t="s">
        <v>7892</v>
      </c>
      <c r="L1115" s="227" t="s">
        <v>50</v>
      </c>
      <c r="M1115" s="53"/>
      <c r="N1115" s="53"/>
      <c r="O1115" s="44"/>
      <c r="P1115" s="226" t="s">
        <v>7885</v>
      </c>
      <c r="Q1115" s="226"/>
    </row>
    <row r="1116" s="18" customFormat="1" ht="61.5" spans="1:17">
      <c r="A1116" s="54">
        <v>68</v>
      </c>
      <c r="B1116" s="44" t="s">
        <v>2033</v>
      </c>
      <c r="C1116" s="50" t="s">
        <v>7893</v>
      </c>
      <c r="D1116" s="50" t="s">
        <v>7894</v>
      </c>
      <c r="E1116" s="50" t="s">
        <v>7895</v>
      </c>
      <c r="F1116" s="50" t="s">
        <v>7896</v>
      </c>
      <c r="G1116" s="227"/>
      <c r="H1116" s="227"/>
      <c r="I1116" s="53" t="s">
        <v>217</v>
      </c>
      <c r="J1116" s="53">
        <v>843</v>
      </c>
      <c r="K1116" s="227"/>
      <c r="L1116" s="227" t="s">
        <v>50</v>
      </c>
      <c r="M1116" s="53"/>
      <c r="N1116" s="53"/>
      <c r="O1116" s="44"/>
      <c r="P1116" s="226" t="s">
        <v>7897</v>
      </c>
      <c r="Q1116" s="226"/>
    </row>
    <row r="1117" s="18" customFormat="1" ht="48" spans="1:17">
      <c r="A1117" s="54">
        <v>69</v>
      </c>
      <c r="B1117" s="44" t="s">
        <v>2033</v>
      </c>
      <c r="C1117" s="50" t="s">
        <v>7898</v>
      </c>
      <c r="D1117" s="50" t="s">
        <v>7899</v>
      </c>
      <c r="E1117" s="50" t="s">
        <v>7900</v>
      </c>
      <c r="F1117" s="50" t="s">
        <v>7901</v>
      </c>
      <c r="G1117" s="227"/>
      <c r="H1117" s="227"/>
      <c r="I1117" s="53" t="s">
        <v>49</v>
      </c>
      <c r="J1117" s="53">
        <v>1243</v>
      </c>
      <c r="K1117" s="227"/>
      <c r="L1117" s="227" t="s">
        <v>50</v>
      </c>
      <c r="M1117" s="53"/>
      <c r="N1117" s="53"/>
      <c r="O1117" s="44"/>
      <c r="P1117" s="226" t="s">
        <v>7902</v>
      </c>
      <c r="Q1117" s="226"/>
    </row>
    <row r="1118" s="18" customFormat="1" ht="99.75" spans="1:17">
      <c r="A1118" s="54">
        <v>70</v>
      </c>
      <c r="B1118" s="44" t="s">
        <v>2033</v>
      </c>
      <c r="C1118" s="50" t="s">
        <v>7903</v>
      </c>
      <c r="D1118" s="50" t="s">
        <v>7904</v>
      </c>
      <c r="E1118" s="50" t="s">
        <v>7905</v>
      </c>
      <c r="F1118" s="50" t="s">
        <v>7901</v>
      </c>
      <c r="G1118" s="227"/>
      <c r="H1118" s="227"/>
      <c r="I1118" s="53" t="s">
        <v>49</v>
      </c>
      <c r="J1118" s="53">
        <v>1970</v>
      </c>
      <c r="K1118" s="227"/>
      <c r="L1118" s="227" t="s">
        <v>50</v>
      </c>
      <c r="M1118" s="53"/>
      <c r="N1118" s="53"/>
      <c r="O1118" s="44"/>
      <c r="P1118" s="226" t="s">
        <v>7906</v>
      </c>
      <c r="Q1118" s="226"/>
    </row>
    <row r="1119" s="18" customFormat="1" ht="124.5" spans="1:17">
      <c r="A1119" s="54">
        <v>71</v>
      </c>
      <c r="B1119" s="44" t="s">
        <v>2033</v>
      </c>
      <c r="C1119" s="50" t="s">
        <v>7907</v>
      </c>
      <c r="D1119" s="50" t="s">
        <v>7908</v>
      </c>
      <c r="E1119" s="50" t="s">
        <v>7909</v>
      </c>
      <c r="F1119" s="50" t="s">
        <v>7910</v>
      </c>
      <c r="G1119" s="227"/>
      <c r="H1119" s="227"/>
      <c r="I1119" s="53" t="s">
        <v>49</v>
      </c>
      <c r="J1119" s="53">
        <v>1769</v>
      </c>
      <c r="K1119" s="227"/>
      <c r="L1119" s="227" t="s">
        <v>50</v>
      </c>
      <c r="M1119" s="53"/>
      <c r="N1119" s="53"/>
      <c r="O1119" s="44"/>
      <c r="P1119" s="226" t="s">
        <v>7911</v>
      </c>
      <c r="Q1119" s="226"/>
    </row>
    <row r="1120" s="18" customFormat="1" ht="125.25" spans="1:17">
      <c r="A1120" s="54">
        <v>72</v>
      </c>
      <c r="B1120" s="44" t="s">
        <v>2033</v>
      </c>
      <c r="C1120" s="50" t="s">
        <v>7912</v>
      </c>
      <c r="D1120" s="50" t="s">
        <v>7913</v>
      </c>
      <c r="E1120" s="50" t="s">
        <v>7914</v>
      </c>
      <c r="F1120" s="50" t="s">
        <v>7910</v>
      </c>
      <c r="G1120" s="227"/>
      <c r="H1120" s="227"/>
      <c r="I1120" s="53" t="s">
        <v>49</v>
      </c>
      <c r="J1120" s="53">
        <v>2426</v>
      </c>
      <c r="K1120" s="227"/>
      <c r="L1120" s="227" t="s">
        <v>50</v>
      </c>
      <c r="M1120" s="53"/>
      <c r="N1120" s="53"/>
      <c r="O1120" s="44"/>
      <c r="P1120" s="226" t="s">
        <v>7915</v>
      </c>
      <c r="Q1120" s="226"/>
    </row>
    <row r="1121" s="18" customFormat="1" ht="48" spans="1:17">
      <c r="A1121" s="54">
        <v>73</v>
      </c>
      <c r="B1121" s="44" t="s">
        <v>2033</v>
      </c>
      <c r="C1121" s="50" t="s">
        <v>7916</v>
      </c>
      <c r="D1121" s="50" t="s">
        <v>7917</v>
      </c>
      <c r="E1121" s="50" t="s">
        <v>7918</v>
      </c>
      <c r="F1121" s="50" t="s">
        <v>7919</v>
      </c>
      <c r="G1121" s="227"/>
      <c r="H1121" s="227"/>
      <c r="I1121" s="53" t="s">
        <v>49</v>
      </c>
      <c r="J1121" s="53">
        <v>1115</v>
      </c>
      <c r="K1121" s="227"/>
      <c r="L1121" s="227" t="s">
        <v>50</v>
      </c>
      <c r="M1121" s="53"/>
      <c r="N1121" s="53"/>
      <c r="O1121" s="44"/>
      <c r="P1121" s="226" t="s">
        <v>7920</v>
      </c>
      <c r="Q1121" s="226"/>
    </row>
    <row r="1122" s="18" customFormat="1" ht="136.5" spans="1:17">
      <c r="A1122" s="54">
        <v>74</v>
      </c>
      <c r="B1122" s="44" t="s">
        <v>2033</v>
      </c>
      <c r="C1122" s="50" t="s">
        <v>7921</v>
      </c>
      <c r="D1122" s="50" t="s">
        <v>7922</v>
      </c>
      <c r="E1122" s="50" t="s">
        <v>7923</v>
      </c>
      <c r="F1122" s="50" t="s">
        <v>7924</v>
      </c>
      <c r="G1122" s="227"/>
      <c r="H1122" s="227"/>
      <c r="I1122" s="53" t="s">
        <v>49</v>
      </c>
      <c r="J1122" s="53">
        <v>1074</v>
      </c>
      <c r="K1122" s="227"/>
      <c r="L1122" s="227" t="s">
        <v>50</v>
      </c>
      <c r="M1122" s="53"/>
      <c r="N1122" s="53"/>
      <c r="O1122" s="44"/>
      <c r="P1122" s="226" t="s">
        <v>7925</v>
      </c>
      <c r="Q1122" s="226"/>
    </row>
    <row r="1123" s="18" customFormat="1" ht="188.25" spans="1:17">
      <c r="A1123" s="54">
        <v>75</v>
      </c>
      <c r="B1123" s="44" t="s">
        <v>2033</v>
      </c>
      <c r="C1123" s="50" t="s">
        <v>7926</v>
      </c>
      <c r="D1123" s="50" t="s">
        <v>7927</v>
      </c>
      <c r="E1123" s="50" t="s">
        <v>7928</v>
      </c>
      <c r="F1123" s="50" t="s">
        <v>7929</v>
      </c>
      <c r="G1123" s="227"/>
      <c r="H1123" s="227"/>
      <c r="I1123" s="53" t="s">
        <v>49</v>
      </c>
      <c r="J1123" s="53">
        <v>1054</v>
      </c>
      <c r="K1123" s="227"/>
      <c r="L1123" s="227" t="s">
        <v>50</v>
      </c>
      <c r="M1123" s="53"/>
      <c r="N1123" s="53"/>
      <c r="O1123" s="44"/>
      <c r="P1123" s="226" t="s">
        <v>7930</v>
      </c>
      <c r="Q1123" s="226"/>
    </row>
    <row r="1124" s="18" customFormat="1" ht="48" spans="1:17">
      <c r="A1124" s="54">
        <v>76</v>
      </c>
      <c r="B1124" s="44" t="s">
        <v>2033</v>
      </c>
      <c r="C1124" s="50" t="s">
        <v>7931</v>
      </c>
      <c r="D1124" s="50" t="s">
        <v>7932</v>
      </c>
      <c r="E1124" s="50" t="s">
        <v>7933</v>
      </c>
      <c r="F1124" s="50" t="s">
        <v>7934</v>
      </c>
      <c r="G1124" s="227"/>
      <c r="H1124" s="227"/>
      <c r="I1124" s="53" t="s">
        <v>217</v>
      </c>
      <c r="J1124" s="53">
        <v>257</v>
      </c>
      <c r="K1124" s="227"/>
      <c r="L1124" s="227" t="s">
        <v>34</v>
      </c>
      <c r="M1124" s="53">
        <v>0.2</v>
      </c>
      <c r="N1124" s="51">
        <v>0.2</v>
      </c>
      <c r="O1124" s="91" t="s">
        <v>1229</v>
      </c>
      <c r="P1124" s="226" t="s">
        <v>7935</v>
      </c>
      <c r="Q1124" s="226"/>
    </row>
    <row r="1125" s="18" customFormat="1" ht="249.75" spans="1:17">
      <c r="A1125" s="54">
        <v>77</v>
      </c>
      <c r="B1125" s="44" t="s">
        <v>2033</v>
      </c>
      <c r="C1125" s="50" t="s">
        <v>7936</v>
      </c>
      <c r="D1125" s="50" t="s">
        <v>7937</v>
      </c>
      <c r="E1125" s="50" t="s">
        <v>7938</v>
      </c>
      <c r="F1125" s="50" t="s">
        <v>7939</v>
      </c>
      <c r="G1125" s="227"/>
      <c r="H1125" s="227"/>
      <c r="I1125" s="53" t="s">
        <v>217</v>
      </c>
      <c r="J1125" s="53">
        <v>346</v>
      </c>
      <c r="K1125" s="227" t="s">
        <v>7940</v>
      </c>
      <c r="L1125" s="227" t="s">
        <v>34</v>
      </c>
      <c r="M1125" s="53">
        <v>0.2</v>
      </c>
      <c r="N1125" s="51">
        <v>0.2</v>
      </c>
      <c r="O1125" s="44" t="s">
        <v>1229</v>
      </c>
      <c r="P1125" s="226" t="s">
        <v>7941</v>
      </c>
      <c r="Q1125" s="226"/>
    </row>
    <row r="1126" s="18" customFormat="1" ht="74.25" spans="1:17">
      <c r="A1126" s="54">
        <v>78</v>
      </c>
      <c r="B1126" s="44" t="s">
        <v>2033</v>
      </c>
      <c r="C1126" s="50" t="s">
        <v>7942</v>
      </c>
      <c r="D1126" s="50" t="s">
        <v>7943</v>
      </c>
      <c r="E1126" s="50" t="s">
        <v>7944</v>
      </c>
      <c r="F1126" s="50" t="s">
        <v>7945</v>
      </c>
      <c r="G1126" s="227"/>
      <c r="H1126" s="227"/>
      <c r="I1126" s="53" t="s">
        <v>217</v>
      </c>
      <c r="J1126" s="53">
        <v>1158</v>
      </c>
      <c r="K1126" s="227"/>
      <c r="L1126" s="227" t="s">
        <v>50</v>
      </c>
      <c r="M1126" s="53"/>
      <c r="N1126" s="53"/>
      <c r="O1126" s="44"/>
      <c r="P1126" s="226" t="s">
        <v>7946</v>
      </c>
      <c r="Q1126" s="226"/>
    </row>
    <row r="1127" s="18" customFormat="1" ht="111.75" spans="1:17">
      <c r="A1127" s="54">
        <v>79</v>
      </c>
      <c r="B1127" s="44" t="s">
        <v>2033</v>
      </c>
      <c r="C1127" s="50" t="s">
        <v>7947</v>
      </c>
      <c r="D1127" s="50" t="s">
        <v>7948</v>
      </c>
      <c r="E1127" s="50" t="s">
        <v>7949</v>
      </c>
      <c r="F1127" s="50" t="s">
        <v>7950</v>
      </c>
      <c r="G1127" s="227"/>
      <c r="H1127" s="227"/>
      <c r="I1127" s="53" t="s">
        <v>217</v>
      </c>
      <c r="J1127" s="53">
        <v>1158</v>
      </c>
      <c r="K1127" s="227"/>
      <c r="L1127" s="227" t="s">
        <v>34</v>
      </c>
      <c r="M1127" s="53">
        <v>0.1</v>
      </c>
      <c r="N1127" s="53">
        <v>0.1</v>
      </c>
      <c r="O1127" s="44"/>
      <c r="P1127" s="226" t="s">
        <v>7951</v>
      </c>
      <c r="Q1127" s="226"/>
    </row>
    <row r="1128" s="18" customFormat="1" ht="48" spans="1:17">
      <c r="A1128" s="54">
        <v>80</v>
      </c>
      <c r="B1128" s="44" t="s">
        <v>2033</v>
      </c>
      <c r="C1128" s="50" t="s">
        <v>7952</v>
      </c>
      <c r="D1128" s="50" t="s">
        <v>7953</v>
      </c>
      <c r="E1128" s="50" t="s">
        <v>7954</v>
      </c>
      <c r="F1128" s="50" t="s">
        <v>7955</v>
      </c>
      <c r="G1128" s="227"/>
      <c r="H1128" s="227"/>
      <c r="I1128" s="53" t="s">
        <v>217</v>
      </c>
      <c r="J1128" s="53">
        <v>1156</v>
      </c>
      <c r="K1128" s="227"/>
      <c r="L1128" s="227" t="s">
        <v>24</v>
      </c>
      <c r="M1128" s="53"/>
      <c r="N1128" s="53"/>
      <c r="O1128" s="44"/>
      <c r="P1128" s="226" t="s">
        <v>7956</v>
      </c>
      <c r="Q1128" s="226"/>
    </row>
    <row r="1129" s="18" customFormat="1" ht="99" spans="1:17">
      <c r="A1129" s="54">
        <v>81</v>
      </c>
      <c r="B1129" s="44" t="s">
        <v>2033</v>
      </c>
      <c r="C1129" s="50" t="s">
        <v>7957</v>
      </c>
      <c r="D1129" s="50" t="s">
        <v>7958</v>
      </c>
      <c r="E1129" s="50" t="s">
        <v>7959</v>
      </c>
      <c r="F1129" s="50" t="s">
        <v>7960</v>
      </c>
      <c r="G1129" s="227"/>
      <c r="H1129" s="227"/>
      <c r="I1129" s="53" t="s">
        <v>217</v>
      </c>
      <c r="J1129" s="53">
        <v>743</v>
      </c>
      <c r="K1129" s="227"/>
      <c r="L1129" s="227" t="s">
        <v>50</v>
      </c>
      <c r="M1129" s="53"/>
      <c r="N1129" s="53"/>
      <c r="O1129" s="44"/>
      <c r="P1129" s="226" t="s">
        <v>7961</v>
      </c>
      <c r="Q1129" s="226"/>
    </row>
    <row r="1130" s="18" customFormat="1" ht="62.25" spans="1:17">
      <c r="A1130" s="54">
        <v>82</v>
      </c>
      <c r="B1130" s="44" t="s">
        <v>2033</v>
      </c>
      <c r="C1130" s="50" t="s">
        <v>7962</v>
      </c>
      <c r="D1130" s="50" t="s">
        <v>7963</v>
      </c>
      <c r="E1130" s="50" t="s">
        <v>7964</v>
      </c>
      <c r="F1130" s="50" t="s">
        <v>7965</v>
      </c>
      <c r="G1130" s="227"/>
      <c r="H1130" s="227"/>
      <c r="I1130" s="53" t="s">
        <v>217</v>
      </c>
      <c r="J1130" s="53">
        <v>743</v>
      </c>
      <c r="K1130" s="227"/>
      <c r="L1130" s="227" t="s">
        <v>50</v>
      </c>
      <c r="M1130" s="53"/>
      <c r="N1130" s="53"/>
      <c r="O1130" s="44"/>
      <c r="P1130" s="226" t="s">
        <v>7966</v>
      </c>
      <c r="Q1130" s="226"/>
    </row>
    <row r="1131" s="18" customFormat="1" ht="87.75" spans="1:17">
      <c r="A1131" s="54">
        <v>83</v>
      </c>
      <c r="B1131" s="44" t="s">
        <v>2033</v>
      </c>
      <c r="C1131" s="50" t="s">
        <v>7967</v>
      </c>
      <c r="D1131" s="50" t="s">
        <v>7968</v>
      </c>
      <c r="E1131" s="50" t="s">
        <v>7969</v>
      </c>
      <c r="F1131" s="50" t="s">
        <v>7970</v>
      </c>
      <c r="G1131" s="227"/>
      <c r="H1131" s="227"/>
      <c r="I1131" s="53" t="s">
        <v>217</v>
      </c>
      <c r="J1131" s="53">
        <v>486</v>
      </c>
      <c r="K1131" s="227"/>
      <c r="L1131" s="227" t="s">
        <v>50</v>
      </c>
      <c r="M1131" s="53"/>
      <c r="N1131" s="53"/>
      <c r="O1131" s="44"/>
      <c r="P1131" s="226" t="s">
        <v>7971</v>
      </c>
      <c r="Q1131" s="226"/>
    </row>
    <row r="1132" s="18" customFormat="1" ht="61.5" spans="1:17">
      <c r="A1132" s="54">
        <v>84</v>
      </c>
      <c r="B1132" s="44" t="s">
        <v>2033</v>
      </c>
      <c r="C1132" s="50" t="s">
        <v>7972</v>
      </c>
      <c r="D1132" s="50" t="s">
        <v>7973</v>
      </c>
      <c r="E1132" s="50" t="s">
        <v>7974</v>
      </c>
      <c r="F1132" s="50" t="s">
        <v>7975</v>
      </c>
      <c r="G1132" s="227"/>
      <c r="H1132" s="227"/>
      <c r="I1132" s="53" t="s">
        <v>217</v>
      </c>
      <c r="J1132" s="53">
        <v>762</v>
      </c>
      <c r="K1132" s="227"/>
      <c r="L1132" s="227" t="s">
        <v>50</v>
      </c>
      <c r="M1132" s="53"/>
      <c r="N1132" s="53"/>
      <c r="O1132" s="44"/>
      <c r="P1132" s="226" t="s">
        <v>7976</v>
      </c>
      <c r="Q1132" s="226"/>
    </row>
    <row r="1133" s="18" customFormat="1" ht="48" spans="1:17">
      <c r="A1133" s="54">
        <v>85</v>
      </c>
      <c r="B1133" s="44" t="s">
        <v>2033</v>
      </c>
      <c r="C1133" s="50" t="s">
        <v>7977</v>
      </c>
      <c r="D1133" s="50" t="s">
        <v>7978</v>
      </c>
      <c r="E1133" s="50" t="s">
        <v>7979</v>
      </c>
      <c r="F1133" s="50" t="s">
        <v>7980</v>
      </c>
      <c r="G1133" s="227"/>
      <c r="H1133" s="227"/>
      <c r="I1133" s="53" t="s">
        <v>217</v>
      </c>
      <c r="J1133" s="53">
        <v>762</v>
      </c>
      <c r="K1133" s="227" t="s">
        <v>7981</v>
      </c>
      <c r="L1133" s="227" t="s">
        <v>50</v>
      </c>
      <c r="M1133" s="53"/>
      <c r="N1133" s="53"/>
      <c r="O1133" s="44"/>
      <c r="P1133" s="226" t="s">
        <v>7982</v>
      </c>
      <c r="Q1133" s="226"/>
    </row>
    <row r="1134" s="18" customFormat="1" ht="188.25" spans="1:17">
      <c r="A1134" s="54">
        <v>86</v>
      </c>
      <c r="B1134" s="44" t="s">
        <v>2033</v>
      </c>
      <c r="C1134" s="50" t="s">
        <v>7983</v>
      </c>
      <c r="D1134" s="50" t="s">
        <v>7984</v>
      </c>
      <c r="E1134" s="50" t="s">
        <v>7985</v>
      </c>
      <c r="F1134" s="50" t="s">
        <v>7986</v>
      </c>
      <c r="G1134" s="227"/>
      <c r="H1134" s="227" t="s">
        <v>7987</v>
      </c>
      <c r="I1134" s="53" t="s">
        <v>217</v>
      </c>
      <c r="J1134" s="53">
        <v>763</v>
      </c>
      <c r="K1134" s="227"/>
      <c r="L1134" s="227" t="s">
        <v>50</v>
      </c>
      <c r="M1134" s="53"/>
      <c r="N1134" s="53"/>
      <c r="O1134" s="44"/>
      <c r="P1134" s="226" t="s">
        <v>7988</v>
      </c>
      <c r="Q1134" s="226"/>
    </row>
    <row r="1135" s="18" customFormat="1" ht="12.75" spans="1:17">
      <c r="A1135" s="54"/>
      <c r="B1135" s="44"/>
      <c r="C1135" s="133" t="s">
        <v>7989</v>
      </c>
      <c r="D1135" s="126" t="s">
        <v>7990</v>
      </c>
      <c r="E1135" s="50"/>
      <c r="F1135" s="50"/>
      <c r="G1135" s="227"/>
      <c r="H1135" s="227"/>
      <c r="I1135" s="53" t="s">
        <v>217</v>
      </c>
      <c r="J1135" s="53">
        <v>763</v>
      </c>
      <c r="K1135" s="227"/>
      <c r="L1135" s="227"/>
      <c r="M1135" s="53"/>
      <c r="N1135" s="53"/>
      <c r="O1135" s="44"/>
      <c r="P1135" s="226" t="s">
        <v>41</v>
      </c>
      <c r="Q1135" s="226"/>
    </row>
    <row r="1136" s="18" customFormat="1" ht="49.5" spans="1:17">
      <c r="A1136" s="54">
        <v>87</v>
      </c>
      <c r="B1136" s="44" t="s">
        <v>2033</v>
      </c>
      <c r="C1136" s="50" t="s">
        <v>7991</v>
      </c>
      <c r="D1136" s="50" t="s">
        <v>7992</v>
      </c>
      <c r="E1136" s="50" t="s">
        <v>7993</v>
      </c>
      <c r="F1136" s="50" t="s">
        <v>7994</v>
      </c>
      <c r="G1136" s="227"/>
      <c r="H1136" s="227"/>
      <c r="I1136" s="53" t="s">
        <v>217</v>
      </c>
      <c r="J1136" s="53">
        <v>601</v>
      </c>
      <c r="K1136" s="227"/>
      <c r="L1136" s="227" t="s">
        <v>50</v>
      </c>
      <c r="M1136" s="53"/>
      <c r="N1136" s="53"/>
      <c r="O1136" s="44"/>
      <c r="P1136" s="226" t="s">
        <v>7995</v>
      </c>
      <c r="Q1136" s="226"/>
    </row>
    <row r="1137" s="18" customFormat="1" ht="49.5" spans="1:17">
      <c r="A1137" s="54">
        <v>88</v>
      </c>
      <c r="B1137" s="44" t="s">
        <v>2033</v>
      </c>
      <c r="C1137" s="50" t="s">
        <v>7996</v>
      </c>
      <c r="D1137" s="50" t="s">
        <v>7997</v>
      </c>
      <c r="E1137" s="50" t="s">
        <v>7998</v>
      </c>
      <c r="F1137" s="50" t="s">
        <v>7994</v>
      </c>
      <c r="G1137" s="227"/>
      <c r="H1137" s="227"/>
      <c r="I1137" s="53" t="s">
        <v>49</v>
      </c>
      <c r="J1137" s="53">
        <v>2044</v>
      </c>
      <c r="K1137" s="227"/>
      <c r="L1137" s="227" t="s">
        <v>50</v>
      </c>
      <c r="M1137" s="53"/>
      <c r="N1137" s="53"/>
      <c r="O1137" s="44"/>
      <c r="P1137" s="226" t="s">
        <v>7999</v>
      </c>
      <c r="Q1137" s="226"/>
    </row>
    <row r="1138" s="18" customFormat="1" ht="48" spans="1:17">
      <c r="A1138" s="54">
        <v>89</v>
      </c>
      <c r="B1138" s="44" t="s">
        <v>2033</v>
      </c>
      <c r="C1138" s="50" t="s">
        <v>8000</v>
      </c>
      <c r="D1138" s="50" t="s">
        <v>8001</v>
      </c>
      <c r="E1138" s="50" t="s">
        <v>8002</v>
      </c>
      <c r="F1138" s="50" t="s">
        <v>8003</v>
      </c>
      <c r="G1138" s="227"/>
      <c r="H1138" s="227"/>
      <c r="I1138" s="53" t="s">
        <v>217</v>
      </c>
      <c r="J1138" s="53">
        <v>766</v>
      </c>
      <c r="K1138" s="227"/>
      <c r="L1138" s="227" t="s">
        <v>50</v>
      </c>
      <c r="M1138" s="53"/>
      <c r="N1138" s="53"/>
      <c r="O1138" s="91"/>
      <c r="P1138" s="226" t="s">
        <v>8004</v>
      </c>
      <c r="Q1138" s="226"/>
    </row>
    <row r="1139" s="18" customFormat="1" ht="48" spans="1:17">
      <c r="A1139" s="54">
        <v>90</v>
      </c>
      <c r="B1139" s="44" t="s">
        <v>2033</v>
      </c>
      <c r="C1139" s="50" t="s">
        <v>8005</v>
      </c>
      <c r="D1139" s="50" t="s">
        <v>8006</v>
      </c>
      <c r="E1139" s="50" t="s">
        <v>8007</v>
      </c>
      <c r="F1139" s="50" t="s">
        <v>8008</v>
      </c>
      <c r="G1139" s="227"/>
      <c r="H1139" s="227"/>
      <c r="I1139" s="53" t="s">
        <v>217</v>
      </c>
      <c r="J1139" s="53">
        <v>1838</v>
      </c>
      <c r="K1139" s="227"/>
      <c r="L1139" s="227" t="s">
        <v>24</v>
      </c>
      <c r="M1139" s="53"/>
      <c r="N1139" s="53"/>
      <c r="O1139" s="44"/>
      <c r="P1139" s="226" t="s">
        <v>8009</v>
      </c>
      <c r="Q1139" s="226"/>
    </row>
    <row r="1140" s="18" customFormat="1" ht="48" spans="1:17">
      <c r="A1140" s="54">
        <v>91</v>
      </c>
      <c r="B1140" s="44" t="s">
        <v>2033</v>
      </c>
      <c r="C1140" s="50" t="s">
        <v>8010</v>
      </c>
      <c r="D1140" s="50" t="s">
        <v>8011</v>
      </c>
      <c r="E1140" s="50" t="s">
        <v>8012</v>
      </c>
      <c r="F1140" s="50" t="s">
        <v>7980</v>
      </c>
      <c r="G1140" s="227"/>
      <c r="H1140" s="227"/>
      <c r="I1140" s="53" t="s">
        <v>49</v>
      </c>
      <c r="J1140" s="53">
        <v>1063</v>
      </c>
      <c r="K1140" s="227" t="s">
        <v>7981</v>
      </c>
      <c r="L1140" s="227" t="s">
        <v>24</v>
      </c>
      <c r="M1140" s="53"/>
      <c r="N1140" s="53"/>
      <c r="O1140" s="44"/>
      <c r="P1140" s="226" t="s">
        <v>41</v>
      </c>
      <c r="Q1140" s="226"/>
    </row>
    <row r="1141" s="18" customFormat="1" ht="60" spans="1:17">
      <c r="A1141" s="54">
        <v>92</v>
      </c>
      <c r="B1141" s="44" t="s">
        <v>2033</v>
      </c>
      <c r="C1141" s="50" t="s">
        <v>8013</v>
      </c>
      <c r="D1141" s="50" t="s">
        <v>8014</v>
      </c>
      <c r="E1141" s="50" t="s">
        <v>8015</v>
      </c>
      <c r="F1141" s="50" t="s">
        <v>8016</v>
      </c>
      <c r="G1141" s="227"/>
      <c r="H1141" s="227"/>
      <c r="I1141" s="53" t="s">
        <v>49</v>
      </c>
      <c r="J1141" s="53">
        <v>975</v>
      </c>
      <c r="K1141" s="227"/>
      <c r="L1141" s="227" t="s">
        <v>50</v>
      </c>
      <c r="M1141" s="53"/>
      <c r="N1141" s="53"/>
      <c r="O1141" s="44"/>
      <c r="P1141" s="226" t="s">
        <v>8017</v>
      </c>
      <c r="Q1141" s="226"/>
    </row>
    <row r="1142" s="18" customFormat="1" ht="60" spans="1:17">
      <c r="A1142" s="54">
        <v>93</v>
      </c>
      <c r="B1142" s="44" t="s">
        <v>2033</v>
      </c>
      <c r="C1142" s="50" t="s">
        <v>8018</v>
      </c>
      <c r="D1142" s="50" t="s">
        <v>8019</v>
      </c>
      <c r="E1142" s="50" t="s">
        <v>8020</v>
      </c>
      <c r="F1142" s="50" t="s">
        <v>8016</v>
      </c>
      <c r="G1142" s="227"/>
      <c r="H1142" s="227"/>
      <c r="I1142" s="53" t="s">
        <v>49</v>
      </c>
      <c r="J1142" s="53">
        <v>1267</v>
      </c>
      <c r="K1142" s="227" t="s">
        <v>8021</v>
      </c>
      <c r="L1142" s="227" t="s">
        <v>50</v>
      </c>
      <c r="M1142" s="53"/>
      <c r="N1142" s="53"/>
      <c r="O1142" s="91"/>
      <c r="P1142" s="226" t="s">
        <v>8017</v>
      </c>
      <c r="Q1142" s="226"/>
    </row>
    <row r="1143" s="18" customFormat="1" ht="48" spans="1:17">
      <c r="A1143" s="54">
        <v>94</v>
      </c>
      <c r="B1143" s="44" t="s">
        <v>2033</v>
      </c>
      <c r="C1143" s="50" t="s">
        <v>8022</v>
      </c>
      <c r="D1143" s="50" t="s">
        <v>8023</v>
      </c>
      <c r="E1143" s="50" t="s">
        <v>8024</v>
      </c>
      <c r="F1143" s="50" t="s">
        <v>7994</v>
      </c>
      <c r="G1143" s="227"/>
      <c r="H1143" s="227"/>
      <c r="I1143" s="53" t="s">
        <v>49</v>
      </c>
      <c r="J1143" s="53">
        <v>1440</v>
      </c>
      <c r="K1143" s="227"/>
      <c r="L1143" s="227" t="s">
        <v>50</v>
      </c>
      <c r="M1143" s="53"/>
      <c r="N1143" s="53"/>
      <c r="O1143" s="91"/>
      <c r="P1143" s="226" t="s">
        <v>8025</v>
      </c>
      <c r="Q1143" s="226"/>
    </row>
    <row r="1144" s="18" customFormat="1" ht="48" spans="1:17">
      <c r="A1144" s="54">
        <v>95</v>
      </c>
      <c r="B1144" s="44" t="s">
        <v>2033</v>
      </c>
      <c r="C1144" s="50" t="s">
        <v>8026</v>
      </c>
      <c r="D1144" s="50" t="s">
        <v>8027</v>
      </c>
      <c r="E1144" s="50" t="s">
        <v>8028</v>
      </c>
      <c r="F1144" s="50" t="s">
        <v>8029</v>
      </c>
      <c r="G1144" s="227"/>
      <c r="H1144" s="227"/>
      <c r="I1144" s="53" t="s">
        <v>49</v>
      </c>
      <c r="J1144" s="53">
        <v>841</v>
      </c>
      <c r="K1144" s="227"/>
      <c r="L1144" s="227" t="s">
        <v>50</v>
      </c>
      <c r="M1144" s="53"/>
      <c r="N1144" s="53"/>
      <c r="O1144" s="91"/>
      <c r="P1144" s="226" t="s">
        <v>8030</v>
      </c>
      <c r="Q1144" s="226"/>
    </row>
    <row r="1145" s="18" customFormat="1" ht="62.25" spans="1:17">
      <c r="A1145" s="54">
        <v>96</v>
      </c>
      <c r="B1145" s="44" t="s">
        <v>2033</v>
      </c>
      <c r="C1145" s="50" t="s">
        <v>8031</v>
      </c>
      <c r="D1145" s="50" t="s">
        <v>8032</v>
      </c>
      <c r="E1145" s="50" t="s">
        <v>8033</v>
      </c>
      <c r="F1145" s="50" t="s">
        <v>8034</v>
      </c>
      <c r="G1145" s="227"/>
      <c r="H1145" s="227"/>
      <c r="I1145" s="53" t="s">
        <v>49</v>
      </c>
      <c r="J1145" s="53">
        <v>1424</v>
      </c>
      <c r="K1145" s="227"/>
      <c r="L1145" s="227" t="s">
        <v>50</v>
      </c>
      <c r="M1145" s="53"/>
      <c r="N1145" s="53"/>
      <c r="O1145" s="44"/>
      <c r="P1145" s="226" t="s">
        <v>8035</v>
      </c>
      <c r="Q1145" s="226"/>
    </row>
    <row r="1146" s="18" customFormat="1" ht="48" spans="1:17">
      <c r="A1146" s="54">
        <v>97</v>
      </c>
      <c r="B1146" s="44" t="s">
        <v>2033</v>
      </c>
      <c r="C1146" s="50" t="s">
        <v>8036</v>
      </c>
      <c r="D1146" s="50" t="s">
        <v>8037</v>
      </c>
      <c r="E1146" s="50" t="s">
        <v>8038</v>
      </c>
      <c r="F1146" s="50" t="s">
        <v>7724</v>
      </c>
      <c r="G1146" s="227"/>
      <c r="H1146" s="227"/>
      <c r="I1146" s="53" t="s">
        <v>49</v>
      </c>
      <c r="J1146" s="53">
        <v>1823</v>
      </c>
      <c r="K1146" s="227"/>
      <c r="L1146" s="227" t="s">
        <v>50</v>
      </c>
      <c r="M1146" s="53"/>
      <c r="N1146" s="53"/>
      <c r="O1146" s="91"/>
      <c r="P1146" s="226" t="s">
        <v>41</v>
      </c>
      <c r="Q1146" s="226"/>
    </row>
    <row r="1147" s="18" customFormat="1" ht="48" spans="1:17">
      <c r="A1147" s="54">
        <v>98</v>
      </c>
      <c r="B1147" s="44" t="s">
        <v>2033</v>
      </c>
      <c r="C1147" s="50" t="s">
        <v>8039</v>
      </c>
      <c r="D1147" s="50" t="s">
        <v>8040</v>
      </c>
      <c r="E1147" s="50" t="s">
        <v>8041</v>
      </c>
      <c r="F1147" s="50" t="s">
        <v>8042</v>
      </c>
      <c r="G1147" s="227"/>
      <c r="H1147" s="227"/>
      <c r="I1147" s="53" t="s">
        <v>49</v>
      </c>
      <c r="J1147" s="53">
        <v>41.1</v>
      </c>
      <c r="K1147" s="227"/>
      <c r="L1147" s="227" t="s">
        <v>50</v>
      </c>
      <c r="M1147" s="53"/>
      <c r="N1147" s="53"/>
      <c r="O1147" s="91" t="s">
        <v>1229</v>
      </c>
      <c r="P1147" s="226" t="s">
        <v>8043</v>
      </c>
      <c r="Q1147" s="226"/>
    </row>
    <row r="1148" s="18" customFormat="1" ht="48.75" spans="1:17">
      <c r="A1148" s="54">
        <v>99</v>
      </c>
      <c r="B1148" s="54" t="s">
        <v>2033</v>
      </c>
      <c r="C1148" s="59" t="s">
        <v>8044</v>
      </c>
      <c r="D1148" s="50" t="s">
        <v>8045</v>
      </c>
      <c r="E1148" s="50" t="s">
        <v>8046</v>
      </c>
      <c r="F1148" s="50" t="s">
        <v>8047</v>
      </c>
      <c r="G1148" s="227"/>
      <c r="H1148" s="227"/>
      <c r="I1148" s="53" t="s">
        <v>49</v>
      </c>
      <c r="J1148" s="53">
        <v>41.1</v>
      </c>
      <c r="K1148" s="227"/>
      <c r="L1148" s="227" t="s">
        <v>50</v>
      </c>
      <c r="M1148" s="53"/>
      <c r="N1148" s="53"/>
      <c r="O1148" s="91" t="s">
        <v>1229</v>
      </c>
      <c r="P1148" s="226" t="s">
        <v>8048</v>
      </c>
      <c r="Q1148" s="226"/>
    </row>
    <row r="1149" s="18" customFormat="1" ht="12.75" spans="1:17">
      <c r="A1149" s="76"/>
      <c r="B1149" s="76"/>
      <c r="C1149" s="76"/>
      <c r="D1149" s="76" t="s">
        <v>8049</v>
      </c>
      <c r="E1149" s="76" t="s">
        <v>8050</v>
      </c>
      <c r="F1149" s="76"/>
      <c r="G1149" s="76"/>
      <c r="H1149" s="76"/>
      <c r="I1149" s="76"/>
      <c r="J1149" s="74"/>
      <c r="K1149" s="76"/>
      <c r="L1149" s="76"/>
      <c r="M1149" s="76"/>
      <c r="N1149" s="76"/>
      <c r="O1149" s="79"/>
      <c r="P1149" s="226"/>
      <c r="Q1149" s="226"/>
    </row>
    <row r="1150" s="18" customFormat="1" ht="62.25" spans="1:17">
      <c r="A1150" s="44">
        <v>100</v>
      </c>
      <c r="B1150" s="44" t="s">
        <v>21</v>
      </c>
      <c r="C1150" s="50" t="s">
        <v>8051</v>
      </c>
      <c r="D1150" s="50" t="s">
        <v>8052</v>
      </c>
      <c r="E1150" s="50" t="s">
        <v>8053</v>
      </c>
      <c r="F1150" s="50" t="s">
        <v>8054</v>
      </c>
      <c r="G1150" s="227" t="s">
        <v>41</v>
      </c>
      <c r="H1150" s="227" t="s">
        <v>41</v>
      </c>
      <c r="I1150" s="53" t="s">
        <v>49</v>
      </c>
      <c r="J1150" s="53">
        <v>50</v>
      </c>
      <c r="K1150" s="227" t="s">
        <v>41</v>
      </c>
      <c r="L1150" s="227" t="s">
        <v>50</v>
      </c>
      <c r="M1150" s="53"/>
      <c r="N1150" s="53"/>
      <c r="O1150" s="51"/>
      <c r="P1150" s="226" t="s">
        <v>8055</v>
      </c>
      <c r="Q1150" s="226"/>
    </row>
    <row r="1151" s="18" customFormat="1" ht="36" spans="1:17">
      <c r="A1151" s="44">
        <v>101</v>
      </c>
      <c r="B1151" s="44" t="s">
        <v>21</v>
      </c>
      <c r="C1151" s="50" t="s">
        <v>8056</v>
      </c>
      <c r="D1151" s="50" t="s">
        <v>8057</v>
      </c>
      <c r="E1151" s="50" t="s">
        <v>8058</v>
      </c>
      <c r="F1151" s="50" t="s">
        <v>8054</v>
      </c>
      <c r="G1151" s="79" t="s">
        <v>8059</v>
      </c>
      <c r="H1151" s="227" t="s">
        <v>41</v>
      </c>
      <c r="I1151" s="53" t="s">
        <v>49</v>
      </c>
      <c r="J1151" s="53">
        <v>16</v>
      </c>
      <c r="K1151" s="227" t="s">
        <v>8060</v>
      </c>
      <c r="L1151" s="227" t="s">
        <v>50</v>
      </c>
      <c r="M1151" s="53"/>
      <c r="N1151" s="53"/>
      <c r="O1151" s="51"/>
      <c r="P1151" s="226" t="s">
        <v>8061</v>
      </c>
      <c r="Q1151" s="226"/>
    </row>
    <row r="1152" s="18" customFormat="1" ht="12.75" spans="1:17">
      <c r="A1152" s="44"/>
      <c r="B1152" s="44"/>
      <c r="C1152" s="36" t="s">
        <v>8062</v>
      </c>
      <c r="D1152" s="36" t="s">
        <v>8063</v>
      </c>
      <c r="E1152" s="50"/>
      <c r="F1152" s="50"/>
      <c r="G1152" s="227"/>
      <c r="H1152" s="227"/>
      <c r="I1152" s="53" t="s">
        <v>49</v>
      </c>
      <c r="J1152" s="53">
        <v>5</v>
      </c>
      <c r="K1152" s="227"/>
      <c r="L1152" s="227"/>
      <c r="M1152" s="53"/>
      <c r="N1152" s="53"/>
      <c r="O1152" s="51"/>
      <c r="P1152" s="226"/>
      <c r="Q1152" s="226"/>
    </row>
    <row r="1153" s="18" customFormat="1" ht="36" spans="1:17">
      <c r="A1153" s="44">
        <v>102</v>
      </c>
      <c r="B1153" s="44" t="s">
        <v>21</v>
      </c>
      <c r="C1153" s="50" t="s">
        <v>8064</v>
      </c>
      <c r="D1153" s="50" t="s">
        <v>8065</v>
      </c>
      <c r="E1153" s="50" t="s">
        <v>8066</v>
      </c>
      <c r="F1153" s="50" t="s">
        <v>8054</v>
      </c>
      <c r="G1153" s="227" t="s">
        <v>41</v>
      </c>
      <c r="H1153" s="227" t="s">
        <v>41</v>
      </c>
      <c r="I1153" s="53" t="s">
        <v>217</v>
      </c>
      <c r="J1153" s="53">
        <v>30.8</v>
      </c>
      <c r="K1153" s="227" t="s">
        <v>41</v>
      </c>
      <c r="L1153" s="227" t="s">
        <v>50</v>
      </c>
      <c r="M1153" s="53"/>
      <c r="N1153" s="53"/>
      <c r="O1153" s="51"/>
      <c r="P1153" s="226" t="s">
        <v>8067</v>
      </c>
      <c r="Q1153" s="226"/>
    </row>
    <row r="1154" s="18" customFormat="1" ht="189.75" spans="1:17">
      <c r="A1154" s="44">
        <v>103</v>
      </c>
      <c r="B1154" s="44" t="s">
        <v>21</v>
      </c>
      <c r="C1154" s="50" t="s">
        <v>8068</v>
      </c>
      <c r="D1154" s="50" t="s">
        <v>8069</v>
      </c>
      <c r="E1154" s="50" t="s">
        <v>8070</v>
      </c>
      <c r="F1154" s="50" t="s">
        <v>8071</v>
      </c>
      <c r="G1154" s="227" t="s">
        <v>8072</v>
      </c>
      <c r="H1154" s="227" t="s">
        <v>41</v>
      </c>
      <c r="I1154" s="53" t="s">
        <v>228</v>
      </c>
      <c r="J1154" s="53">
        <v>26.8</v>
      </c>
      <c r="K1154" s="227" t="s">
        <v>8073</v>
      </c>
      <c r="L1154" s="227" t="s">
        <v>50</v>
      </c>
      <c r="M1154" s="53"/>
      <c r="N1154" s="53"/>
      <c r="O1154" s="51"/>
      <c r="P1154" s="226" t="s">
        <v>8074</v>
      </c>
      <c r="Q1154" s="226"/>
    </row>
    <row r="1155" s="18" customFormat="1" ht="24" spans="1:17">
      <c r="A1155" s="44"/>
      <c r="B1155" s="44"/>
      <c r="C1155" s="36" t="s">
        <v>8075</v>
      </c>
      <c r="D1155" s="36" t="s">
        <v>8076</v>
      </c>
      <c r="E1155" s="50"/>
      <c r="F1155" s="50"/>
      <c r="G1155" s="227"/>
      <c r="H1155" s="227"/>
      <c r="I1155" s="53" t="s">
        <v>228</v>
      </c>
      <c r="J1155" s="53">
        <v>5</v>
      </c>
      <c r="K1155" s="227"/>
      <c r="L1155" s="227"/>
      <c r="M1155" s="53"/>
      <c r="N1155" s="53"/>
      <c r="O1155" s="51"/>
      <c r="P1155" s="226"/>
      <c r="Q1155" s="226"/>
    </row>
    <row r="1156" s="18" customFormat="1" ht="24" spans="1:17">
      <c r="A1156" s="44"/>
      <c r="B1156" s="44"/>
      <c r="C1156" s="36" t="s">
        <v>8077</v>
      </c>
      <c r="D1156" s="36" t="s">
        <v>8078</v>
      </c>
      <c r="E1156" s="50"/>
      <c r="F1156" s="50"/>
      <c r="G1156" s="227"/>
      <c r="H1156" s="227"/>
      <c r="I1156" s="53" t="s">
        <v>228</v>
      </c>
      <c r="J1156" s="53">
        <v>10</v>
      </c>
      <c r="K1156" s="227"/>
      <c r="L1156" s="227"/>
      <c r="M1156" s="53"/>
      <c r="N1156" s="53"/>
      <c r="O1156" s="51"/>
      <c r="P1156" s="226"/>
      <c r="Q1156" s="226"/>
    </row>
    <row r="1157" s="18" customFormat="1" ht="24" spans="1:17">
      <c r="A1157" s="44"/>
      <c r="B1157" s="44"/>
      <c r="C1157" s="36" t="s">
        <v>8079</v>
      </c>
      <c r="D1157" s="36" t="s">
        <v>8080</v>
      </c>
      <c r="E1157" s="50"/>
      <c r="F1157" s="50"/>
      <c r="G1157" s="227"/>
      <c r="H1157" s="227"/>
      <c r="I1157" s="53" t="s">
        <v>228</v>
      </c>
      <c r="J1157" s="53">
        <v>10</v>
      </c>
      <c r="K1157" s="227"/>
      <c r="L1157" s="227"/>
      <c r="M1157" s="53"/>
      <c r="N1157" s="53"/>
      <c r="O1157" s="51"/>
      <c r="P1157" s="226"/>
      <c r="Q1157" s="226"/>
    </row>
    <row r="1158" s="18" customFormat="1" ht="189.75" spans="1:17">
      <c r="A1158" s="44">
        <v>104</v>
      </c>
      <c r="B1158" s="44" t="s">
        <v>21</v>
      </c>
      <c r="C1158" s="50" t="s">
        <v>8081</v>
      </c>
      <c r="D1158" s="50" t="s">
        <v>8082</v>
      </c>
      <c r="E1158" s="50" t="s">
        <v>8083</v>
      </c>
      <c r="F1158" s="50" t="s">
        <v>8084</v>
      </c>
      <c r="G1158" s="227" t="s">
        <v>41</v>
      </c>
      <c r="H1158" s="227" t="s">
        <v>41</v>
      </c>
      <c r="I1158" s="53" t="s">
        <v>8085</v>
      </c>
      <c r="J1158" s="53">
        <v>32.3</v>
      </c>
      <c r="K1158" s="227" t="s">
        <v>8086</v>
      </c>
      <c r="L1158" s="227" t="s">
        <v>50</v>
      </c>
      <c r="M1158" s="53"/>
      <c r="N1158" s="53"/>
      <c r="O1158" s="51"/>
      <c r="P1158" s="226" t="s">
        <v>8087</v>
      </c>
      <c r="Q1158" s="226"/>
    </row>
    <row r="1159" s="18" customFormat="1" ht="72" spans="1:17">
      <c r="A1159" s="44">
        <v>105</v>
      </c>
      <c r="B1159" s="44" t="s">
        <v>21</v>
      </c>
      <c r="C1159" s="50" t="s">
        <v>8088</v>
      </c>
      <c r="D1159" s="50" t="s">
        <v>8089</v>
      </c>
      <c r="E1159" s="50" t="s">
        <v>8090</v>
      </c>
      <c r="F1159" s="50" t="s">
        <v>8091</v>
      </c>
      <c r="G1159" s="227" t="s">
        <v>41</v>
      </c>
      <c r="H1159" s="227" t="s">
        <v>8092</v>
      </c>
      <c r="I1159" s="53" t="s">
        <v>217</v>
      </c>
      <c r="J1159" s="53">
        <v>16.9</v>
      </c>
      <c r="K1159" s="227" t="s">
        <v>41</v>
      </c>
      <c r="L1159" s="227" t="s">
        <v>50</v>
      </c>
      <c r="M1159" s="53"/>
      <c r="N1159" s="53"/>
      <c r="O1159" s="51"/>
      <c r="P1159" s="226" t="s">
        <v>8093</v>
      </c>
      <c r="Q1159" s="226"/>
    </row>
    <row r="1160" s="18" customFormat="1" ht="24" spans="1:17">
      <c r="A1160" s="44"/>
      <c r="B1160" s="44"/>
      <c r="C1160" s="36" t="s">
        <v>8094</v>
      </c>
      <c r="D1160" s="36" t="s">
        <v>8095</v>
      </c>
      <c r="E1160" s="89" t="s">
        <v>8095</v>
      </c>
      <c r="F1160" s="50"/>
      <c r="G1160" s="227"/>
      <c r="H1160" s="227"/>
      <c r="I1160" s="53" t="s">
        <v>217</v>
      </c>
      <c r="J1160" s="53">
        <v>16.9</v>
      </c>
      <c r="K1160" s="227"/>
      <c r="L1160" s="227"/>
      <c r="M1160" s="53"/>
      <c r="N1160" s="53"/>
      <c r="O1160" s="51"/>
      <c r="P1160" s="226"/>
      <c r="Q1160" s="226"/>
    </row>
    <row r="1161" s="18" customFormat="1" ht="24" spans="1:17">
      <c r="A1161" s="44"/>
      <c r="B1161" s="44"/>
      <c r="C1161" s="36" t="s">
        <v>8096</v>
      </c>
      <c r="D1161" s="36" t="s">
        <v>8097</v>
      </c>
      <c r="E1161" s="89" t="s">
        <v>8097</v>
      </c>
      <c r="F1161" s="50"/>
      <c r="G1161" s="227"/>
      <c r="H1161" s="227"/>
      <c r="I1161" s="53" t="s">
        <v>217</v>
      </c>
      <c r="J1161" s="53">
        <v>16.9</v>
      </c>
      <c r="K1161" s="227"/>
      <c r="L1161" s="227"/>
      <c r="M1161" s="53"/>
      <c r="N1161" s="53"/>
      <c r="O1161" s="51"/>
      <c r="P1161" s="226"/>
      <c r="Q1161" s="226"/>
    </row>
    <row r="1162" s="18" customFormat="1" ht="48" spans="1:17">
      <c r="A1162" s="44">
        <v>106</v>
      </c>
      <c r="B1162" s="44" t="s">
        <v>21</v>
      </c>
      <c r="C1162" s="50" t="s">
        <v>8098</v>
      </c>
      <c r="D1162" s="50" t="s">
        <v>8099</v>
      </c>
      <c r="E1162" s="50" t="s">
        <v>8100</v>
      </c>
      <c r="F1162" s="50" t="s">
        <v>8101</v>
      </c>
      <c r="G1162" s="227" t="s">
        <v>41</v>
      </c>
      <c r="H1162" s="227" t="s">
        <v>41</v>
      </c>
      <c r="I1162" s="53" t="s">
        <v>217</v>
      </c>
      <c r="J1162" s="53">
        <v>9.5</v>
      </c>
      <c r="K1162" s="227" t="s">
        <v>41</v>
      </c>
      <c r="L1162" s="227" t="s">
        <v>50</v>
      </c>
      <c r="M1162" s="53"/>
      <c r="N1162" s="53"/>
      <c r="O1162" s="51"/>
      <c r="P1162" s="226" t="s">
        <v>8102</v>
      </c>
      <c r="Q1162" s="226"/>
    </row>
    <row r="1163" s="18" customFormat="1" ht="48" spans="1:17">
      <c r="A1163" s="44">
        <v>107</v>
      </c>
      <c r="B1163" s="44" t="s">
        <v>21</v>
      </c>
      <c r="C1163" s="50" t="s">
        <v>8103</v>
      </c>
      <c r="D1163" s="50" t="s">
        <v>8104</v>
      </c>
      <c r="E1163" s="50" t="s">
        <v>8105</v>
      </c>
      <c r="F1163" s="50" t="s">
        <v>8106</v>
      </c>
      <c r="G1163" s="227" t="s">
        <v>41</v>
      </c>
      <c r="H1163" s="227" t="s">
        <v>41</v>
      </c>
      <c r="I1163" s="53" t="s">
        <v>217</v>
      </c>
      <c r="J1163" s="53">
        <v>9.5</v>
      </c>
      <c r="K1163" s="227" t="s">
        <v>41</v>
      </c>
      <c r="L1163" s="227" t="s">
        <v>50</v>
      </c>
      <c r="M1163" s="53"/>
      <c r="N1163" s="53"/>
      <c r="O1163" s="51"/>
      <c r="P1163" s="226" t="s">
        <v>8107</v>
      </c>
      <c r="Q1163" s="226"/>
    </row>
    <row r="1164" s="18" customFormat="1" ht="48" spans="1:17">
      <c r="A1164" s="44">
        <v>108</v>
      </c>
      <c r="B1164" s="44" t="s">
        <v>21</v>
      </c>
      <c r="C1164" s="50" t="s">
        <v>8108</v>
      </c>
      <c r="D1164" s="50" t="s">
        <v>8109</v>
      </c>
      <c r="E1164" s="50" t="s">
        <v>8110</v>
      </c>
      <c r="F1164" s="50" t="s">
        <v>8111</v>
      </c>
      <c r="G1164" s="227" t="s">
        <v>41</v>
      </c>
      <c r="H1164" s="227" t="s">
        <v>41</v>
      </c>
      <c r="I1164" s="53" t="s">
        <v>217</v>
      </c>
      <c r="J1164" s="53">
        <v>38.3</v>
      </c>
      <c r="K1164" s="227" t="s">
        <v>41</v>
      </c>
      <c r="L1164" s="227" t="s">
        <v>50</v>
      </c>
      <c r="M1164" s="53"/>
      <c r="N1164" s="53"/>
      <c r="O1164" s="51"/>
      <c r="P1164" s="226" t="s">
        <v>8112</v>
      </c>
      <c r="Q1164" s="226"/>
    </row>
    <row r="1165" s="18" customFormat="1" ht="60" spans="1:17">
      <c r="A1165" s="44">
        <v>109</v>
      </c>
      <c r="B1165" s="44" t="s">
        <v>21</v>
      </c>
      <c r="C1165" s="50" t="s">
        <v>8113</v>
      </c>
      <c r="D1165" s="50" t="s">
        <v>8114</v>
      </c>
      <c r="E1165" s="50" t="s">
        <v>8115</v>
      </c>
      <c r="F1165" s="50" t="s">
        <v>8116</v>
      </c>
      <c r="G1165" s="227" t="s">
        <v>41</v>
      </c>
      <c r="H1165" s="227" t="s">
        <v>41</v>
      </c>
      <c r="I1165" s="53" t="s">
        <v>217</v>
      </c>
      <c r="J1165" s="53">
        <v>20</v>
      </c>
      <c r="K1165" s="227" t="s">
        <v>41</v>
      </c>
      <c r="L1165" s="227" t="s">
        <v>50</v>
      </c>
      <c r="M1165" s="53"/>
      <c r="N1165" s="53"/>
      <c r="O1165" s="51"/>
      <c r="P1165" s="226" t="s">
        <v>8117</v>
      </c>
      <c r="Q1165" s="226"/>
    </row>
    <row r="1166" s="18" customFormat="1" ht="84" spans="1:17">
      <c r="A1166" s="44">
        <v>110</v>
      </c>
      <c r="B1166" s="44" t="s">
        <v>21</v>
      </c>
      <c r="C1166" s="50" t="s">
        <v>8118</v>
      </c>
      <c r="D1166" s="50" t="s">
        <v>8119</v>
      </c>
      <c r="E1166" s="50" t="s">
        <v>8120</v>
      </c>
      <c r="F1166" s="50" t="s">
        <v>8121</v>
      </c>
      <c r="G1166" s="227" t="s">
        <v>41</v>
      </c>
      <c r="H1166" s="227" t="s">
        <v>41</v>
      </c>
      <c r="I1166" s="53" t="s">
        <v>228</v>
      </c>
      <c r="J1166" s="53">
        <v>35.8</v>
      </c>
      <c r="K1166" s="227" t="s">
        <v>8122</v>
      </c>
      <c r="L1166" s="227" t="s">
        <v>50</v>
      </c>
      <c r="M1166" s="53"/>
      <c r="N1166" s="53"/>
      <c r="O1166" s="51"/>
      <c r="P1166" s="226" t="s">
        <v>8123</v>
      </c>
      <c r="Q1166" s="226"/>
    </row>
    <row r="1167" s="18" customFormat="1" ht="60" spans="1:17">
      <c r="A1167" s="44">
        <v>111</v>
      </c>
      <c r="B1167" s="44" t="s">
        <v>21</v>
      </c>
      <c r="C1167" s="50" t="s">
        <v>8124</v>
      </c>
      <c r="D1167" s="50" t="s">
        <v>8125</v>
      </c>
      <c r="E1167" s="50" t="s">
        <v>8126</v>
      </c>
      <c r="F1167" s="50" t="s">
        <v>8084</v>
      </c>
      <c r="G1167" s="227" t="s">
        <v>41</v>
      </c>
      <c r="H1167" s="227" t="s">
        <v>41</v>
      </c>
      <c r="I1167" s="53" t="s">
        <v>228</v>
      </c>
      <c r="J1167" s="53">
        <v>44</v>
      </c>
      <c r="K1167" s="227" t="s">
        <v>8127</v>
      </c>
      <c r="L1167" s="227" t="s">
        <v>50</v>
      </c>
      <c r="M1167" s="53"/>
      <c r="N1167" s="53"/>
      <c r="O1167" s="51"/>
      <c r="P1167" s="226" t="s">
        <v>8128</v>
      </c>
      <c r="Q1167" s="226"/>
    </row>
    <row r="1168" s="18" customFormat="1" ht="49.5" spans="1:17">
      <c r="A1168" s="44">
        <v>112</v>
      </c>
      <c r="B1168" s="44" t="s">
        <v>51</v>
      </c>
      <c r="C1168" s="50" t="s">
        <v>8129</v>
      </c>
      <c r="D1168" s="50" t="s">
        <v>8130</v>
      </c>
      <c r="E1168" s="50" t="s">
        <v>8131</v>
      </c>
      <c r="F1168" s="50" t="s">
        <v>8132</v>
      </c>
      <c r="G1168" s="227" t="s">
        <v>41</v>
      </c>
      <c r="H1168" s="227" t="s">
        <v>41</v>
      </c>
      <c r="I1168" s="53" t="s">
        <v>217</v>
      </c>
      <c r="J1168" s="53">
        <v>44</v>
      </c>
      <c r="K1168" s="227" t="s">
        <v>41</v>
      </c>
      <c r="L1168" s="227" t="s">
        <v>24</v>
      </c>
      <c r="M1168" s="53"/>
      <c r="N1168" s="53"/>
      <c r="O1168" s="51"/>
      <c r="P1168" s="226" t="s">
        <v>8133</v>
      </c>
      <c r="Q1168" s="226"/>
    </row>
    <row r="1169" s="18" customFormat="1" ht="36" spans="1:17">
      <c r="A1169" s="44">
        <v>113</v>
      </c>
      <c r="B1169" s="44" t="s">
        <v>51</v>
      </c>
      <c r="C1169" s="50" t="s">
        <v>8134</v>
      </c>
      <c r="D1169" s="50" t="s">
        <v>8135</v>
      </c>
      <c r="E1169" s="50" t="s">
        <v>8136</v>
      </c>
      <c r="F1169" s="50" t="s">
        <v>8137</v>
      </c>
      <c r="G1169" s="227" t="s">
        <v>41</v>
      </c>
      <c r="H1169" s="227" t="s">
        <v>41</v>
      </c>
      <c r="I1169" s="53" t="s">
        <v>217</v>
      </c>
      <c r="J1169" s="53">
        <v>46.5</v>
      </c>
      <c r="K1169" s="227" t="s">
        <v>41</v>
      </c>
      <c r="L1169" s="227" t="s">
        <v>34</v>
      </c>
      <c r="M1169" s="53">
        <v>0.1</v>
      </c>
      <c r="N1169" s="195">
        <v>0.15</v>
      </c>
      <c r="O1169" s="51"/>
      <c r="P1169" s="226" t="s">
        <v>8138</v>
      </c>
      <c r="Q1169" s="226"/>
    </row>
    <row r="1170" s="18" customFormat="1" ht="36" spans="1:17">
      <c r="A1170" s="44">
        <v>114</v>
      </c>
      <c r="B1170" s="44" t="s">
        <v>51</v>
      </c>
      <c r="C1170" s="50" t="s">
        <v>8139</v>
      </c>
      <c r="D1170" s="50" t="s">
        <v>8140</v>
      </c>
      <c r="E1170" s="50" t="s">
        <v>8141</v>
      </c>
      <c r="F1170" s="50" t="s">
        <v>8142</v>
      </c>
      <c r="G1170" s="227" t="s">
        <v>41</v>
      </c>
      <c r="H1170" s="227" t="s">
        <v>41</v>
      </c>
      <c r="I1170" s="53" t="s">
        <v>217</v>
      </c>
      <c r="J1170" s="53">
        <v>139</v>
      </c>
      <c r="K1170" s="227" t="s">
        <v>41</v>
      </c>
      <c r="L1170" s="227" t="s">
        <v>24</v>
      </c>
      <c r="M1170" s="53"/>
      <c r="N1170" s="53"/>
      <c r="O1170" s="51"/>
      <c r="P1170" s="226" t="s">
        <v>41</v>
      </c>
      <c r="Q1170" s="226"/>
    </row>
    <row r="1171" s="18" customFormat="1" ht="60" spans="1:17">
      <c r="A1171" s="44">
        <v>115</v>
      </c>
      <c r="B1171" s="44" t="s">
        <v>51</v>
      </c>
      <c r="C1171" s="403" t="s">
        <v>8143</v>
      </c>
      <c r="D1171" s="50" t="s">
        <v>8144</v>
      </c>
      <c r="E1171" s="91" t="s">
        <v>8145</v>
      </c>
      <c r="F1171" s="91" t="s">
        <v>8146</v>
      </c>
      <c r="G1171" s="227" t="s">
        <v>4894</v>
      </c>
      <c r="H1171" s="227" t="s">
        <v>41</v>
      </c>
      <c r="I1171" s="53" t="s">
        <v>217</v>
      </c>
      <c r="J1171" s="53">
        <v>59</v>
      </c>
      <c r="K1171" s="227" t="s">
        <v>8147</v>
      </c>
      <c r="L1171" s="227" t="s">
        <v>50</v>
      </c>
      <c r="M1171" s="53"/>
      <c r="N1171" s="53"/>
      <c r="O1171" s="51"/>
      <c r="P1171" s="226" t="s">
        <v>8148</v>
      </c>
      <c r="Q1171" s="226"/>
    </row>
    <row r="1172" s="18" customFormat="1" ht="12.75" spans="1:17">
      <c r="A1172" s="44"/>
      <c r="B1172" s="44"/>
      <c r="C1172" s="36" t="s">
        <v>8149</v>
      </c>
      <c r="D1172" s="36" t="s">
        <v>8150</v>
      </c>
      <c r="E1172" s="91"/>
      <c r="F1172" s="91"/>
      <c r="G1172" s="227"/>
      <c r="H1172" s="227"/>
      <c r="I1172" s="44" t="s">
        <v>49</v>
      </c>
      <c r="J1172" s="53">
        <f t="shared" ref="J1172:J1176" si="24">J1171*30%</f>
        <v>17.7</v>
      </c>
      <c r="K1172" s="227"/>
      <c r="L1172" s="227"/>
      <c r="M1172" s="53"/>
      <c r="N1172" s="53"/>
      <c r="O1172" s="51"/>
      <c r="P1172" s="226"/>
      <c r="Q1172" s="226"/>
    </row>
    <row r="1173" s="18" customFormat="1" ht="48" spans="1:17">
      <c r="A1173" s="44">
        <v>116</v>
      </c>
      <c r="B1173" s="44" t="s">
        <v>2033</v>
      </c>
      <c r="C1173" s="403" t="s">
        <v>8151</v>
      </c>
      <c r="D1173" s="50" t="s">
        <v>8152</v>
      </c>
      <c r="E1173" s="50" t="s">
        <v>8153</v>
      </c>
      <c r="F1173" s="91" t="s">
        <v>8154</v>
      </c>
      <c r="G1173" s="227" t="s">
        <v>41</v>
      </c>
      <c r="H1173" s="227" t="s">
        <v>41</v>
      </c>
      <c r="I1173" s="53" t="s">
        <v>217</v>
      </c>
      <c r="J1173" s="53">
        <v>285</v>
      </c>
      <c r="K1173" s="227" t="s">
        <v>8155</v>
      </c>
      <c r="L1173" s="227" t="s">
        <v>50</v>
      </c>
      <c r="M1173" s="53"/>
      <c r="N1173" s="53"/>
      <c r="O1173" s="51"/>
      <c r="P1173" s="226" t="s">
        <v>8156</v>
      </c>
      <c r="Q1173" s="226"/>
    </row>
    <row r="1174" s="18" customFormat="1" ht="12.75" spans="1:17">
      <c r="A1174" s="44"/>
      <c r="B1174" s="44"/>
      <c r="C1174" s="36" t="s">
        <v>8157</v>
      </c>
      <c r="D1174" s="36" t="s">
        <v>8158</v>
      </c>
      <c r="E1174" s="50"/>
      <c r="F1174" s="91"/>
      <c r="G1174" s="227"/>
      <c r="H1174" s="227"/>
      <c r="I1174" s="44" t="s">
        <v>49</v>
      </c>
      <c r="J1174" s="53">
        <f t="shared" si="24"/>
        <v>85.5</v>
      </c>
      <c r="K1174" s="227"/>
      <c r="L1174" s="227"/>
      <c r="M1174" s="53"/>
      <c r="N1174" s="53"/>
      <c r="O1174" s="51"/>
      <c r="P1174" s="226"/>
      <c r="Q1174" s="226"/>
    </row>
    <row r="1175" s="18" customFormat="1" ht="138" spans="1:17">
      <c r="A1175" s="44">
        <v>117</v>
      </c>
      <c r="B1175" s="44" t="s">
        <v>51</v>
      </c>
      <c r="C1175" s="50" t="s">
        <v>8159</v>
      </c>
      <c r="D1175" s="50" t="s">
        <v>8160</v>
      </c>
      <c r="E1175" s="50" t="s">
        <v>8161</v>
      </c>
      <c r="F1175" s="83" t="s">
        <v>8162</v>
      </c>
      <c r="G1175" s="227" t="s">
        <v>4894</v>
      </c>
      <c r="H1175" s="227" t="s">
        <v>41</v>
      </c>
      <c r="I1175" s="53" t="s">
        <v>217</v>
      </c>
      <c r="J1175" s="53">
        <v>19.4</v>
      </c>
      <c r="K1175" s="227" t="s">
        <v>8163</v>
      </c>
      <c r="L1175" s="227" t="s">
        <v>50</v>
      </c>
      <c r="M1175" s="53"/>
      <c r="N1175" s="53"/>
      <c r="O1175" s="51"/>
      <c r="P1175" s="226" t="s">
        <v>8164</v>
      </c>
      <c r="Q1175" s="226"/>
    </row>
    <row r="1176" s="18" customFormat="1" ht="12.75" spans="1:17">
      <c r="A1176" s="44"/>
      <c r="B1176" s="44"/>
      <c r="C1176" s="36" t="s">
        <v>8165</v>
      </c>
      <c r="D1176" s="36" t="s">
        <v>8166</v>
      </c>
      <c r="E1176" s="50"/>
      <c r="F1176" s="83"/>
      <c r="G1176" s="227"/>
      <c r="H1176" s="227"/>
      <c r="I1176" s="44" t="s">
        <v>49</v>
      </c>
      <c r="J1176" s="53">
        <f t="shared" si="24"/>
        <v>5.82</v>
      </c>
      <c r="K1176" s="227"/>
      <c r="L1176" s="227"/>
      <c r="M1176" s="53"/>
      <c r="N1176" s="53"/>
      <c r="O1176" s="51"/>
      <c r="P1176" s="226"/>
      <c r="Q1176" s="226"/>
    </row>
    <row r="1177" s="18" customFormat="1" ht="48" spans="1:17">
      <c r="A1177" s="44">
        <v>118</v>
      </c>
      <c r="B1177" s="44" t="s">
        <v>51</v>
      </c>
      <c r="C1177" s="50" t="s">
        <v>8167</v>
      </c>
      <c r="D1177" s="50" t="s">
        <v>8168</v>
      </c>
      <c r="E1177" s="50" t="s">
        <v>8169</v>
      </c>
      <c r="F1177" s="83" t="s">
        <v>8162</v>
      </c>
      <c r="G1177" s="227" t="s">
        <v>4894</v>
      </c>
      <c r="H1177" s="227" t="s">
        <v>41</v>
      </c>
      <c r="I1177" s="53" t="s">
        <v>217</v>
      </c>
      <c r="J1177" s="53">
        <v>31.7</v>
      </c>
      <c r="K1177" s="227" t="s">
        <v>8170</v>
      </c>
      <c r="L1177" s="227" t="s">
        <v>34</v>
      </c>
      <c r="M1177" s="53">
        <v>0.1</v>
      </c>
      <c r="N1177" s="195">
        <v>0.15</v>
      </c>
      <c r="O1177" s="51" t="s">
        <v>88</v>
      </c>
      <c r="P1177" s="226" t="s">
        <v>8171</v>
      </c>
      <c r="Q1177" s="226"/>
    </row>
    <row r="1178" s="18" customFormat="1" ht="12.75" spans="1:17">
      <c r="A1178" s="44"/>
      <c r="B1178" s="44"/>
      <c r="C1178" s="36" t="s">
        <v>8172</v>
      </c>
      <c r="D1178" s="36" t="s">
        <v>8173</v>
      </c>
      <c r="E1178" s="50"/>
      <c r="F1178" s="83"/>
      <c r="G1178" s="227"/>
      <c r="H1178" s="227"/>
      <c r="I1178" s="44" t="s">
        <v>49</v>
      </c>
      <c r="J1178" s="53">
        <f>J1177*30%</f>
        <v>9.51</v>
      </c>
      <c r="K1178" s="227"/>
      <c r="L1178" s="227"/>
      <c r="M1178" s="53"/>
      <c r="N1178" s="195"/>
      <c r="O1178" s="51"/>
      <c r="P1178" s="226"/>
      <c r="Q1178" s="226"/>
    </row>
    <row r="1179" s="18" customFormat="1" ht="48" spans="1:17">
      <c r="A1179" s="44">
        <v>119</v>
      </c>
      <c r="B1179" s="44" t="s">
        <v>51</v>
      </c>
      <c r="C1179" s="50" t="s">
        <v>8174</v>
      </c>
      <c r="D1179" s="50" t="s">
        <v>8175</v>
      </c>
      <c r="E1179" s="230" t="s">
        <v>8176</v>
      </c>
      <c r="F1179" s="230" t="s">
        <v>8177</v>
      </c>
      <c r="G1179" s="227" t="s">
        <v>4894</v>
      </c>
      <c r="H1179" s="227" t="s">
        <v>41</v>
      </c>
      <c r="I1179" s="53" t="s">
        <v>217</v>
      </c>
      <c r="J1179" s="53">
        <v>41.9</v>
      </c>
      <c r="K1179" s="227" t="s">
        <v>41</v>
      </c>
      <c r="L1179" s="227" t="s">
        <v>50</v>
      </c>
      <c r="M1179" s="53"/>
      <c r="N1179" s="53"/>
      <c r="O1179" s="51"/>
      <c r="P1179" s="226" t="s">
        <v>8178</v>
      </c>
      <c r="Q1179" s="226"/>
    </row>
    <row r="1180" s="18" customFormat="1" ht="12.75" spans="1:17">
      <c r="A1180" s="44"/>
      <c r="B1180" s="44"/>
      <c r="C1180" s="36" t="s">
        <v>8179</v>
      </c>
      <c r="D1180" s="36" t="s">
        <v>8180</v>
      </c>
      <c r="E1180" s="230"/>
      <c r="F1180" s="230"/>
      <c r="G1180" s="227"/>
      <c r="H1180" s="227"/>
      <c r="I1180" s="44" t="s">
        <v>49</v>
      </c>
      <c r="J1180" s="53">
        <f>J1179*30%</f>
        <v>12.57</v>
      </c>
      <c r="K1180" s="227"/>
      <c r="L1180" s="227"/>
      <c r="M1180" s="53"/>
      <c r="N1180" s="53"/>
      <c r="O1180" s="51"/>
      <c r="P1180" s="226"/>
      <c r="Q1180" s="226"/>
    </row>
    <row r="1181" s="18" customFormat="1" ht="36" spans="1:17">
      <c r="A1181" s="44">
        <v>120</v>
      </c>
      <c r="B1181" s="44" t="s">
        <v>51</v>
      </c>
      <c r="C1181" s="50" t="s">
        <v>8181</v>
      </c>
      <c r="D1181" s="50" t="s">
        <v>8182</v>
      </c>
      <c r="E1181" s="50" t="s">
        <v>8183</v>
      </c>
      <c r="F1181" s="230" t="s">
        <v>8184</v>
      </c>
      <c r="G1181" s="227" t="s">
        <v>41</v>
      </c>
      <c r="H1181" s="227" t="s">
        <v>41</v>
      </c>
      <c r="I1181" s="53" t="s">
        <v>217</v>
      </c>
      <c r="J1181" s="53">
        <v>14.4</v>
      </c>
      <c r="K1181" s="227" t="s">
        <v>41</v>
      </c>
      <c r="L1181" s="227" t="s">
        <v>34</v>
      </c>
      <c r="M1181" s="53">
        <v>0.1</v>
      </c>
      <c r="N1181" s="195">
        <v>0.2</v>
      </c>
      <c r="O1181" s="51"/>
      <c r="P1181" s="226" t="s">
        <v>8185</v>
      </c>
      <c r="Q1181" s="226"/>
    </row>
    <row r="1182" s="18" customFormat="1" ht="36" spans="1:17">
      <c r="A1182" s="44">
        <v>121</v>
      </c>
      <c r="B1182" s="44" t="s">
        <v>51</v>
      </c>
      <c r="C1182" s="50" t="s">
        <v>8186</v>
      </c>
      <c r="D1182" s="50" t="s">
        <v>8187</v>
      </c>
      <c r="E1182" s="50" t="s">
        <v>8188</v>
      </c>
      <c r="F1182" s="50" t="s">
        <v>8184</v>
      </c>
      <c r="G1182" s="227" t="s">
        <v>41</v>
      </c>
      <c r="H1182" s="227" t="s">
        <v>41</v>
      </c>
      <c r="I1182" s="53" t="s">
        <v>217</v>
      </c>
      <c r="J1182" s="53">
        <v>25.2</v>
      </c>
      <c r="K1182" s="227" t="s">
        <v>41</v>
      </c>
      <c r="L1182" s="227" t="s">
        <v>50</v>
      </c>
      <c r="M1182" s="53"/>
      <c r="N1182" s="53"/>
      <c r="O1182" s="51"/>
      <c r="P1182" s="226" t="s">
        <v>8189</v>
      </c>
      <c r="Q1182" s="226"/>
    </row>
    <row r="1183" s="18" customFormat="1" ht="62.25" spans="1:17">
      <c r="A1183" s="44">
        <v>122</v>
      </c>
      <c r="B1183" s="44" t="s">
        <v>51</v>
      </c>
      <c r="C1183" s="50" t="s">
        <v>8190</v>
      </c>
      <c r="D1183" s="50" t="s">
        <v>8191</v>
      </c>
      <c r="E1183" s="50" t="s">
        <v>8192</v>
      </c>
      <c r="F1183" s="230" t="s">
        <v>8193</v>
      </c>
      <c r="G1183" s="227" t="s">
        <v>41</v>
      </c>
      <c r="H1183" s="227" t="s">
        <v>41</v>
      </c>
      <c r="I1183" s="53" t="s">
        <v>217</v>
      </c>
      <c r="J1183" s="53">
        <v>13</v>
      </c>
      <c r="K1183" s="227" t="s">
        <v>41</v>
      </c>
      <c r="L1183" s="227" t="s">
        <v>50</v>
      </c>
      <c r="M1183" s="53"/>
      <c r="N1183" s="53"/>
      <c r="O1183" s="51"/>
      <c r="P1183" s="226" t="s">
        <v>8194</v>
      </c>
      <c r="Q1183" s="226"/>
    </row>
    <row r="1184" s="18" customFormat="1" ht="36" spans="1:17">
      <c r="A1184" s="44">
        <v>123</v>
      </c>
      <c r="B1184" s="44" t="s">
        <v>51</v>
      </c>
      <c r="C1184" s="403" t="s">
        <v>8195</v>
      </c>
      <c r="D1184" s="50" t="s">
        <v>8196</v>
      </c>
      <c r="E1184" s="50" t="s">
        <v>8197</v>
      </c>
      <c r="F1184" s="50" t="s">
        <v>8198</v>
      </c>
      <c r="G1184" s="227" t="s">
        <v>41</v>
      </c>
      <c r="H1184" s="227" t="s">
        <v>41</v>
      </c>
      <c r="I1184" s="53" t="s">
        <v>217</v>
      </c>
      <c r="J1184" s="53">
        <v>167</v>
      </c>
      <c r="K1184" s="227" t="s">
        <v>41</v>
      </c>
      <c r="L1184" s="227" t="s">
        <v>50</v>
      </c>
      <c r="M1184" s="53"/>
      <c r="N1184" s="53"/>
      <c r="O1184" s="51"/>
      <c r="P1184" s="226" t="s">
        <v>8199</v>
      </c>
      <c r="Q1184" s="226"/>
    </row>
    <row r="1185" s="18" customFormat="1" ht="36" spans="1:17">
      <c r="A1185" s="44">
        <v>124</v>
      </c>
      <c r="B1185" s="44" t="s">
        <v>51</v>
      </c>
      <c r="C1185" s="50" t="s">
        <v>8200</v>
      </c>
      <c r="D1185" s="50" t="s">
        <v>8201</v>
      </c>
      <c r="E1185" s="50" t="s">
        <v>8202</v>
      </c>
      <c r="F1185" s="50" t="s">
        <v>8203</v>
      </c>
      <c r="G1185" s="227" t="s">
        <v>41</v>
      </c>
      <c r="H1185" s="227" t="s">
        <v>41</v>
      </c>
      <c r="I1185" s="53" t="s">
        <v>49</v>
      </c>
      <c r="J1185" s="53">
        <v>24.3</v>
      </c>
      <c r="K1185" s="227" t="s">
        <v>41</v>
      </c>
      <c r="L1185" s="227" t="s">
        <v>24</v>
      </c>
      <c r="M1185" s="53"/>
      <c r="N1185" s="53"/>
      <c r="O1185" s="51"/>
      <c r="P1185" s="226" t="s">
        <v>41</v>
      </c>
      <c r="Q1185" s="226"/>
    </row>
    <row r="1186" s="18" customFormat="1" ht="99.75" spans="1:17">
      <c r="A1186" s="44">
        <v>125</v>
      </c>
      <c r="B1186" s="44" t="s">
        <v>2033</v>
      </c>
      <c r="C1186" s="50" t="s">
        <v>8204</v>
      </c>
      <c r="D1186" s="231" t="s">
        <v>8205</v>
      </c>
      <c r="E1186" s="91" t="s">
        <v>8206</v>
      </c>
      <c r="F1186" s="91" t="s">
        <v>8207</v>
      </c>
      <c r="G1186" s="227" t="s">
        <v>41</v>
      </c>
      <c r="H1186" s="227" t="s">
        <v>41</v>
      </c>
      <c r="I1186" s="53" t="s">
        <v>217</v>
      </c>
      <c r="J1186" s="53">
        <v>199</v>
      </c>
      <c r="K1186" s="227" t="s">
        <v>8208</v>
      </c>
      <c r="L1186" s="227" t="s">
        <v>50</v>
      </c>
      <c r="M1186" s="53"/>
      <c r="N1186" s="53"/>
      <c r="O1186" s="51"/>
      <c r="P1186" s="226" t="s">
        <v>8209</v>
      </c>
      <c r="Q1186" s="226"/>
    </row>
    <row r="1187" s="18" customFormat="1" ht="12.75" spans="1:17">
      <c r="A1187" s="44"/>
      <c r="B1187" s="44"/>
      <c r="C1187" s="36" t="s">
        <v>8210</v>
      </c>
      <c r="D1187" s="36" t="s">
        <v>8211</v>
      </c>
      <c r="E1187" s="91"/>
      <c r="F1187" s="91"/>
      <c r="G1187" s="227"/>
      <c r="H1187" s="227"/>
      <c r="I1187" s="44" t="s">
        <v>49</v>
      </c>
      <c r="J1187" s="53">
        <f t="shared" ref="J1187:J1191" si="25">J1186*30%</f>
        <v>59.7</v>
      </c>
      <c r="K1187" s="227"/>
      <c r="L1187" s="227"/>
      <c r="M1187" s="53"/>
      <c r="N1187" s="53"/>
      <c r="O1187" s="51"/>
      <c r="P1187" s="226"/>
      <c r="Q1187" s="226"/>
    </row>
    <row r="1188" s="18" customFormat="1" ht="62.25" spans="1:17">
      <c r="A1188" s="44">
        <v>126</v>
      </c>
      <c r="B1188" s="44" t="s">
        <v>2033</v>
      </c>
      <c r="C1188" s="50" t="s">
        <v>8212</v>
      </c>
      <c r="D1188" s="50" t="s">
        <v>8213</v>
      </c>
      <c r="E1188" s="50" t="s">
        <v>8214</v>
      </c>
      <c r="F1188" s="50" t="s">
        <v>8215</v>
      </c>
      <c r="G1188" s="227" t="s">
        <v>41</v>
      </c>
      <c r="H1188" s="227" t="s">
        <v>41</v>
      </c>
      <c r="I1188" s="53" t="s">
        <v>217</v>
      </c>
      <c r="J1188" s="53">
        <v>436</v>
      </c>
      <c r="K1188" s="227" t="s">
        <v>8155</v>
      </c>
      <c r="L1188" s="227" t="s">
        <v>34</v>
      </c>
      <c r="M1188" s="53">
        <v>0.2</v>
      </c>
      <c r="N1188" s="53">
        <v>0.2</v>
      </c>
      <c r="O1188" s="51"/>
      <c r="P1188" s="226" t="s">
        <v>8216</v>
      </c>
      <c r="Q1188" s="226"/>
    </row>
    <row r="1189" s="18" customFormat="1" ht="12.75" spans="1:17">
      <c r="A1189" s="44"/>
      <c r="B1189" s="44"/>
      <c r="C1189" s="36" t="s">
        <v>8217</v>
      </c>
      <c r="D1189" s="36" t="s">
        <v>8218</v>
      </c>
      <c r="E1189" s="50"/>
      <c r="F1189" s="50"/>
      <c r="G1189" s="227"/>
      <c r="H1189" s="227"/>
      <c r="I1189" s="44" t="s">
        <v>49</v>
      </c>
      <c r="J1189" s="53">
        <f t="shared" si="25"/>
        <v>130.8</v>
      </c>
      <c r="K1189" s="227"/>
      <c r="L1189" s="227"/>
      <c r="M1189" s="53"/>
      <c r="N1189" s="53"/>
      <c r="O1189" s="51"/>
      <c r="P1189" s="226"/>
      <c r="Q1189" s="226"/>
    </row>
    <row r="1190" s="18" customFormat="1" ht="75.75" spans="1:17">
      <c r="A1190" s="44">
        <v>127</v>
      </c>
      <c r="B1190" s="44" t="s">
        <v>2033</v>
      </c>
      <c r="C1190" s="50" t="s">
        <v>8219</v>
      </c>
      <c r="D1190" s="50" t="s">
        <v>8220</v>
      </c>
      <c r="E1190" s="50" t="s">
        <v>8221</v>
      </c>
      <c r="F1190" s="50" t="s">
        <v>8222</v>
      </c>
      <c r="G1190" s="227" t="s">
        <v>41</v>
      </c>
      <c r="H1190" s="227" t="s">
        <v>41</v>
      </c>
      <c r="I1190" s="53" t="s">
        <v>217</v>
      </c>
      <c r="J1190" s="53">
        <v>1223</v>
      </c>
      <c r="K1190" s="227" t="s">
        <v>8155</v>
      </c>
      <c r="L1190" s="227" t="s">
        <v>24</v>
      </c>
      <c r="M1190" s="53"/>
      <c r="N1190" s="53"/>
      <c r="O1190" s="51"/>
      <c r="P1190" s="226" t="s">
        <v>8223</v>
      </c>
      <c r="Q1190" s="226"/>
    </row>
    <row r="1191" s="18" customFormat="1" ht="12.75" spans="1:17">
      <c r="A1191" s="44"/>
      <c r="B1191" s="44"/>
      <c r="C1191" s="36" t="s">
        <v>8224</v>
      </c>
      <c r="D1191" s="36" t="s">
        <v>8225</v>
      </c>
      <c r="E1191" s="50"/>
      <c r="F1191" s="50"/>
      <c r="G1191" s="227"/>
      <c r="H1191" s="227"/>
      <c r="I1191" s="44" t="s">
        <v>49</v>
      </c>
      <c r="J1191" s="53">
        <f t="shared" si="25"/>
        <v>366.9</v>
      </c>
      <c r="K1191" s="227"/>
      <c r="L1191" s="227"/>
      <c r="M1191" s="53"/>
      <c r="N1191" s="53"/>
      <c r="O1191" s="51"/>
      <c r="P1191" s="226"/>
      <c r="Q1191" s="226"/>
    </row>
    <row r="1192" s="18" customFormat="1" ht="60" spans="1:17">
      <c r="A1192" s="44">
        <v>128</v>
      </c>
      <c r="B1192" s="44" t="s">
        <v>2033</v>
      </c>
      <c r="C1192" s="50" t="s">
        <v>8226</v>
      </c>
      <c r="D1192" s="50" t="s">
        <v>8227</v>
      </c>
      <c r="E1192" s="50" t="s">
        <v>8228</v>
      </c>
      <c r="F1192" s="50" t="s">
        <v>8229</v>
      </c>
      <c r="G1192" s="227" t="s">
        <v>41</v>
      </c>
      <c r="H1192" s="227" t="s">
        <v>41</v>
      </c>
      <c r="I1192" s="53" t="s">
        <v>217</v>
      </c>
      <c r="J1192" s="53">
        <v>684</v>
      </c>
      <c r="K1192" s="227" t="s">
        <v>8155</v>
      </c>
      <c r="L1192" s="227" t="s">
        <v>24</v>
      </c>
      <c r="M1192" s="53"/>
      <c r="N1192" s="53"/>
      <c r="O1192" s="51"/>
      <c r="P1192" s="226" t="s">
        <v>41</v>
      </c>
      <c r="Q1192" s="226"/>
    </row>
    <row r="1193" s="18" customFormat="1" ht="12.75" spans="1:17">
      <c r="A1193" s="44"/>
      <c r="B1193" s="44"/>
      <c r="C1193" s="36" t="s">
        <v>8230</v>
      </c>
      <c r="D1193" s="36" t="s">
        <v>8231</v>
      </c>
      <c r="E1193" s="50"/>
      <c r="F1193" s="50"/>
      <c r="G1193" s="227"/>
      <c r="H1193" s="227"/>
      <c r="I1193" s="44" t="s">
        <v>49</v>
      </c>
      <c r="J1193" s="53">
        <f t="shared" ref="J1193:J1197" si="26">J1192*30%</f>
        <v>205.2</v>
      </c>
      <c r="K1193" s="227"/>
      <c r="L1193" s="227"/>
      <c r="M1193" s="53"/>
      <c r="N1193" s="53"/>
      <c r="O1193" s="51"/>
      <c r="P1193" s="226"/>
      <c r="Q1193" s="226"/>
    </row>
    <row r="1194" s="18" customFormat="1" ht="48" spans="1:17">
      <c r="A1194" s="44">
        <v>129</v>
      </c>
      <c r="B1194" s="44" t="s">
        <v>2033</v>
      </c>
      <c r="C1194" s="50" t="s">
        <v>8232</v>
      </c>
      <c r="D1194" s="50" t="s">
        <v>8233</v>
      </c>
      <c r="E1194" s="50" t="s">
        <v>8234</v>
      </c>
      <c r="F1194" s="50" t="s">
        <v>8235</v>
      </c>
      <c r="G1194" s="227" t="s">
        <v>41</v>
      </c>
      <c r="H1194" s="227" t="s">
        <v>41</v>
      </c>
      <c r="I1194" s="53" t="s">
        <v>217</v>
      </c>
      <c r="J1194" s="53">
        <v>925</v>
      </c>
      <c r="K1194" s="227" t="s">
        <v>8155</v>
      </c>
      <c r="L1194" s="227" t="s">
        <v>50</v>
      </c>
      <c r="M1194" s="53"/>
      <c r="N1194" s="53"/>
      <c r="O1194" s="51"/>
      <c r="P1194" s="226" t="s">
        <v>8236</v>
      </c>
      <c r="Q1194" s="226"/>
    </row>
    <row r="1195" s="18" customFormat="1" ht="12.75" spans="1:17">
      <c r="A1195" s="44"/>
      <c r="B1195" s="44"/>
      <c r="C1195" s="36" t="s">
        <v>8237</v>
      </c>
      <c r="D1195" s="36" t="s">
        <v>8238</v>
      </c>
      <c r="E1195" s="50"/>
      <c r="F1195" s="50"/>
      <c r="G1195" s="227"/>
      <c r="H1195" s="227"/>
      <c r="I1195" s="44" t="s">
        <v>49</v>
      </c>
      <c r="J1195" s="53">
        <f t="shared" si="26"/>
        <v>277.5</v>
      </c>
      <c r="K1195" s="227"/>
      <c r="L1195" s="227"/>
      <c r="M1195" s="53"/>
      <c r="N1195" s="53"/>
      <c r="O1195" s="51"/>
      <c r="P1195" s="226"/>
      <c r="Q1195" s="226"/>
    </row>
    <row r="1196" s="18" customFormat="1" ht="48" spans="1:17">
      <c r="A1196" s="44">
        <v>130</v>
      </c>
      <c r="B1196" s="44" t="s">
        <v>2033</v>
      </c>
      <c r="C1196" s="50" t="s">
        <v>8239</v>
      </c>
      <c r="D1196" s="50" t="s">
        <v>8240</v>
      </c>
      <c r="E1196" s="50" t="s">
        <v>8241</v>
      </c>
      <c r="F1196" s="50" t="s">
        <v>8235</v>
      </c>
      <c r="G1196" s="227" t="s">
        <v>41</v>
      </c>
      <c r="H1196" s="227" t="s">
        <v>41</v>
      </c>
      <c r="I1196" s="53" t="s">
        <v>217</v>
      </c>
      <c r="J1196" s="53">
        <v>1492</v>
      </c>
      <c r="K1196" s="227" t="s">
        <v>8155</v>
      </c>
      <c r="L1196" s="227" t="s">
        <v>50</v>
      </c>
      <c r="M1196" s="53"/>
      <c r="N1196" s="53"/>
      <c r="O1196" s="51"/>
      <c r="P1196" s="226" t="s">
        <v>8242</v>
      </c>
      <c r="Q1196" s="226"/>
    </row>
    <row r="1197" s="18" customFormat="1" ht="12.75" spans="1:17">
      <c r="A1197" s="44"/>
      <c r="B1197" s="44"/>
      <c r="C1197" s="36" t="s">
        <v>8243</v>
      </c>
      <c r="D1197" s="36" t="s">
        <v>8244</v>
      </c>
      <c r="E1197" s="50"/>
      <c r="F1197" s="50"/>
      <c r="G1197" s="227"/>
      <c r="H1197" s="227"/>
      <c r="I1197" s="44" t="s">
        <v>49</v>
      </c>
      <c r="J1197" s="53">
        <f t="shared" si="26"/>
        <v>447.6</v>
      </c>
      <c r="K1197" s="227"/>
      <c r="L1197" s="227"/>
      <c r="M1197" s="53"/>
      <c r="N1197" s="53"/>
      <c r="O1197" s="51"/>
      <c r="P1197" s="226"/>
      <c r="Q1197" s="226"/>
    </row>
    <row r="1198" s="18" customFormat="1" ht="48" spans="1:17">
      <c r="A1198" s="44">
        <v>131</v>
      </c>
      <c r="B1198" s="44" t="s">
        <v>2033</v>
      </c>
      <c r="C1198" s="50" t="s">
        <v>8245</v>
      </c>
      <c r="D1198" s="50" t="s">
        <v>8246</v>
      </c>
      <c r="E1198" s="50" t="s">
        <v>8247</v>
      </c>
      <c r="F1198" s="50" t="s">
        <v>8248</v>
      </c>
      <c r="G1198" s="227" t="s">
        <v>41</v>
      </c>
      <c r="H1198" s="227" t="s">
        <v>41</v>
      </c>
      <c r="I1198" s="53" t="s">
        <v>217</v>
      </c>
      <c r="J1198" s="53">
        <v>1043</v>
      </c>
      <c r="K1198" s="227" t="s">
        <v>8155</v>
      </c>
      <c r="L1198" s="227" t="s">
        <v>24</v>
      </c>
      <c r="M1198" s="53"/>
      <c r="N1198" s="53"/>
      <c r="O1198" s="51"/>
      <c r="P1198" s="226" t="s">
        <v>8249</v>
      </c>
      <c r="Q1198" s="226"/>
    </row>
    <row r="1199" s="18" customFormat="1" ht="12.75" spans="1:17">
      <c r="A1199" s="44"/>
      <c r="B1199" s="44"/>
      <c r="C1199" s="36" t="s">
        <v>8250</v>
      </c>
      <c r="D1199" s="36" t="s">
        <v>8251</v>
      </c>
      <c r="E1199" s="50"/>
      <c r="F1199" s="50"/>
      <c r="G1199" s="227"/>
      <c r="H1199" s="227"/>
      <c r="I1199" s="44" t="s">
        <v>49</v>
      </c>
      <c r="J1199" s="53">
        <f t="shared" ref="J1199:J1203" si="27">J1198*30%</f>
        <v>312.9</v>
      </c>
      <c r="K1199" s="227"/>
      <c r="L1199" s="227"/>
      <c r="M1199" s="53"/>
      <c r="N1199" s="53"/>
      <c r="O1199" s="51"/>
      <c r="P1199" s="226"/>
      <c r="Q1199" s="226"/>
    </row>
    <row r="1200" s="18" customFormat="1" ht="50.25" spans="1:17">
      <c r="A1200" s="44">
        <v>132</v>
      </c>
      <c r="B1200" s="44" t="s">
        <v>2033</v>
      </c>
      <c r="C1200" s="50" t="s">
        <v>8252</v>
      </c>
      <c r="D1200" s="50" t="s">
        <v>8253</v>
      </c>
      <c r="E1200" s="50" t="s">
        <v>8254</v>
      </c>
      <c r="F1200" s="50" t="s">
        <v>8255</v>
      </c>
      <c r="G1200" s="227" t="s">
        <v>41</v>
      </c>
      <c r="H1200" s="227" t="s">
        <v>41</v>
      </c>
      <c r="I1200" s="53" t="s">
        <v>7751</v>
      </c>
      <c r="J1200" s="53">
        <v>381</v>
      </c>
      <c r="K1200" s="227" t="s">
        <v>8155</v>
      </c>
      <c r="L1200" s="227" t="s">
        <v>50</v>
      </c>
      <c r="M1200" s="53"/>
      <c r="N1200" s="53"/>
      <c r="O1200" s="51"/>
      <c r="P1200" s="226" t="s">
        <v>8256</v>
      </c>
      <c r="Q1200" s="226"/>
    </row>
    <row r="1201" s="18" customFormat="1" ht="12.75" spans="1:17">
      <c r="A1201" s="44"/>
      <c r="B1201" s="44"/>
      <c r="C1201" s="36" t="s">
        <v>8257</v>
      </c>
      <c r="D1201" s="36" t="s">
        <v>8258</v>
      </c>
      <c r="E1201" s="50"/>
      <c r="F1201" s="50"/>
      <c r="G1201" s="227"/>
      <c r="H1201" s="227"/>
      <c r="I1201" s="44" t="s">
        <v>49</v>
      </c>
      <c r="J1201" s="53">
        <f t="shared" si="27"/>
        <v>114.3</v>
      </c>
      <c r="K1201" s="227"/>
      <c r="L1201" s="227"/>
      <c r="M1201" s="53"/>
      <c r="N1201" s="53"/>
      <c r="O1201" s="51"/>
      <c r="P1201" s="226"/>
      <c r="Q1201" s="226"/>
    </row>
    <row r="1202" s="18" customFormat="1" ht="62.25" spans="1:17">
      <c r="A1202" s="44">
        <v>133</v>
      </c>
      <c r="B1202" s="44" t="s">
        <v>2033</v>
      </c>
      <c r="C1202" s="50" t="s">
        <v>8259</v>
      </c>
      <c r="D1202" s="50" t="s">
        <v>8260</v>
      </c>
      <c r="E1202" s="50" t="s">
        <v>8261</v>
      </c>
      <c r="F1202" s="50" t="s">
        <v>8215</v>
      </c>
      <c r="G1202" s="227" t="s">
        <v>41</v>
      </c>
      <c r="H1202" s="227" t="s">
        <v>41</v>
      </c>
      <c r="I1202" s="53" t="s">
        <v>217</v>
      </c>
      <c r="J1202" s="53">
        <v>823</v>
      </c>
      <c r="K1202" s="227" t="s">
        <v>8155</v>
      </c>
      <c r="L1202" s="227" t="s">
        <v>50</v>
      </c>
      <c r="M1202" s="53"/>
      <c r="N1202" s="53"/>
      <c r="O1202" s="51"/>
      <c r="P1202" s="226" t="s">
        <v>8262</v>
      </c>
      <c r="Q1202" s="226"/>
    </row>
    <row r="1203" s="18" customFormat="1" ht="12.75" spans="1:17">
      <c r="A1203" s="44"/>
      <c r="B1203" s="44"/>
      <c r="C1203" s="36" t="s">
        <v>8263</v>
      </c>
      <c r="D1203" s="36" t="s">
        <v>8264</v>
      </c>
      <c r="E1203" s="50"/>
      <c r="F1203" s="50"/>
      <c r="G1203" s="227"/>
      <c r="H1203" s="227"/>
      <c r="I1203" s="44" t="s">
        <v>49</v>
      </c>
      <c r="J1203" s="53">
        <f t="shared" si="27"/>
        <v>246.9</v>
      </c>
      <c r="K1203" s="227"/>
      <c r="L1203" s="227"/>
      <c r="M1203" s="53"/>
      <c r="N1203" s="53"/>
      <c r="O1203" s="51"/>
      <c r="P1203" s="226"/>
      <c r="Q1203" s="226"/>
    </row>
    <row r="1204" s="18" customFormat="1" ht="87.75" spans="1:17">
      <c r="A1204" s="44">
        <v>134</v>
      </c>
      <c r="B1204" s="44" t="s">
        <v>2033</v>
      </c>
      <c r="C1204" s="50" t="s">
        <v>8265</v>
      </c>
      <c r="D1204" s="50" t="s">
        <v>8266</v>
      </c>
      <c r="E1204" s="50" t="s">
        <v>8267</v>
      </c>
      <c r="F1204" s="50" t="s">
        <v>8268</v>
      </c>
      <c r="G1204" s="227" t="s">
        <v>41</v>
      </c>
      <c r="H1204" s="227" t="s">
        <v>41</v>
      </c>
      <c r="I1204" s="53" t="s">
        <v>217</v>
      </c>
      <c r="J1204" s="53">
        <v>370</v>
      </c>
      <c r="K1204" s="227" t="s">
        <v>8155</v>
      </c>
      <c r="L1204" s="227" t="s">
        <v>50</v>
      </c>
      <c r="M1204" s="53"/>
      <c r="N1204" s="53"/>
      <c r="O1204" s="51"/>
      <c r="P1204" s="226" t="s">
        <v>8269</v>
      </c>
      <c r="Q1204" s="226"/>
    </row>
    <row r="1205" s="18" customFormat="1" ht="12.75" spans="1:17">
      <c r="A1205" s="44"/>
      <c r="B1205" s="44"/>
      <c r="C1205" s="36" t="s">
        <v>8270</v>
      </c>
      <c r="D1205" s="36" t="s">
        <v>8271</v>
      </c>
      <c r="E1205" s="50"/>
      <c r="F1205" s="50"/>
      <c r="G1205" s="227"/>
      <c r="H1205" s="227"/>
      <c r="I1205" s="44" t="s">
        <v>49</v>
      </c>
      <c r="J1205" s="53">
        <f t="shared" ref="J1205:J1209" si="28">J1204*30%</f>
        <v>111</v>
      </c>
      <c r="K1205" s="227"/>
      <c r="L1205" s="227"/>
      <c r="M1205" s="53"/>
      <c r="N1205" s="53"/>
      <c r="O1205" s="51"/>
      <c r="P1205" s="226"/>
      <c r="Q1205" s="226"/>
    </row>
    <row r="1206" s="18" customFormat="1" ht="48" spans="1:17">
      <c r="A1206" s="44">
        <v>135</v>
      </c>
      <c r="B1206" s="44" t="s">
        <v>2033</v>
      </c>
      <c r="C1206" s="50" t="s">
        <v>8272</v>
      </c>
      <c r="D1206" s="50" t="s">
        <v>8273</v>
      </c>
      <c r="E1206" s="50" t="s">
        <v>8274</v>
      </c>
      <c r="F1206" s="50" t="s">
        <v>8275</v>
      </c>
      <c r="G1206" s="227" t="s">
        <v>41</v>
      </c>
      <c r="H1206" s="227" t="s">
        <v>41</v>
      </c>
      <c r="I1206" s="53" t="s">
        <v>217</v>
      </c>
      <c r="J1206" s="53">
        <v>1049</v>
      </c>
      <c r="K1206" s="227" t="s">
        <v>8155</v>
      </c>
      <c r="L1206" s="227" t="s">
        <v>34</v>
      </c>
      <c r="M1206" s="53">
        <v>0.1</v>
      </c>
      <c r="N1206" s="195">
        <v>0.15</v>
      </c>
      <c r="O1206" s="51"/>
      <c r="P1206" s="226" t="s">
        <v>8276</v>
      </c>
      <c r="Q1206" s="226"/>
    </row>
    <row r="1207" s="18" customFormat="1" ht="12.75" spans="1:17">
      <c r="A1207" s="44"/>
      <c r="B1207" s="44"/>
      <c r="C1207" s="36" t="s">
        <v>8277</v>
      </c>
      <c r="D1207" s="36" t="s">
        <v>8278</v>
      </c>
      <c r="E1207" s="50"/>
      <c r="F1207" s="50"/>
      <c r="G1207" s="227"/>
      <c r="H1207" s="227"/>
      <c r="I1207" s="44" t="s">
        <v>49</v>
      </c>
      <c r="J1207" s="53">
        <f t="shared" si="28"/>
        <v>314.7</v>
      </c>
      <c r="K1207" s="227"/>
      <c r="L1207" s="227"/>
      <c r="M1207" s="53"/>
      <c r="N1207" s="195"/>
      <c r="O1207" s="51"/>
      <c r="P1207" s="226"/>
      <c r="Q1207" s="226"/>
    </row>
    <row r="1208" s="18" customFormat="1" ht="48" spans="1:17">
      <c r="A1208" s="44">
        <v>136</v>
      </c>
      <c r="B1208" s="44" t="s">
        <v>2033</v>
      </c>
      <c r="C1208" s="50" t="s">
        <v>8279</v>
      </c>
      <c r="D1208" s="50" t="s">
        <v>8280</v>
      </c>
      <c r="E1208" s="50" t="s">
        <v>8281</v>
      </c>
      <c r="F1208" s="50" t="s">
        <v>8282</v>
      </c>
      <c r="G1208" s="227" t="s">
        <v>41</v>
      </c>
      <c r="H1208" s="227" t="s">
        <v>41</v>
      </c>
      <c r="I1208" s="53" t="s">
        <v>217</v>
      </c>
      <c r="J1208" s="53">
        <v>1049</v>
      </c>
      <c r="K1208" s="227" t="s">
        <v>8155</v>
      </c>
      <c r="L1208" s="227" t="s">
        <v>34</v>
      </c>
      <c r="M1208" s="53">
        <v>0.2</v>
      </c>
      <c r="N1208" s="195">
        <v>0.25</v>
      </c>
      <c r="O1208" s="51"/>
      <c r="P1208" s="226" t="s">
        <v>8276</v>
      </c>
      <c r="Q1208" s="226"/>
    </row>
    <row r="1209" s="18" customFormat="1" ht="12.75" spans="1:17">
      <c r="A1209" s="44"/>
      <c r="B1209" s="44"/>
      <c r="C1209" s="36" t="s">
        <v>8283</v>
      </c>
      <c r="D1209" s="36" t="s">
        <v>8284</v>
      </c>
      <c r="E1209" s="50"/>
      <c r="F1209" s="50"/>
      <c r="G1209" s="227"/>
      <c r="H1209" s="227"/>
      <c r="I1209" s="44" t="s">
        <v>49</v>
      </c>
      <c r="J1209" s="53">
        <f t="shared" si="28"/>
        <v>314.7</v>
      </c>
      <c r="K1209" s="227"/>
      <c r="L1209" s="227"/>
      <c r="M1209" s="53"/>
      <c r="N1209" s="195"/>
      <c r="O1209" s="51"/>
      <c r="P1209" s="226"/>
      <c r="Q1209" s="226"/>
    </row>
    <row r="1210" s="18" customFormat="1" ht="48" spans="1:17">
      <c r="A1210" s="44">
        <v>137</v>
      </c>
      <c r="B1210" s="44" t="s">
        <v>2033</v>
      </c>
      <c r="C1210" s="50" t="s">
        <v>8285</v>
      </c>
      <c r="D1210" s="50" t="s">
        <v>8286</v>
      </c>
      <c r="E1210" s="50" t="s">
        <v>8287</v>
      </c>
      <c r="F1210" s="50" t="s">
        <v>8288</v>
      </c>
      <c r="G1210" s="227" t="s">
        <v>41</v>
      </c>
      <c r="H1210" s="227" t="s">
        <v>41</v>
      </c>
      <c r="I1210" s="53" t="s">
        <v>217</v>
      </c>
      <c r="J1210" s="53">
        <v>252</v>
      </c>
      <c r="K1210" s="227" t="s">
        <v>8155</v>
      </c>
      <c r="L1210" s="227" t="s">
        <v>50</v>
      </c>
      <c r="M1210" s="53"/>
      <c r="N1210" s="53"/>
      <c r="O1210" s="51"/>
      <c r="P1210" s="226" t="s">
        <v>8289</v>
      </c>
      <c r="Q1210" s="226"/>
    </row>
    <row r="1211" s="18" customFormat="1" ht="12.75" spans="1:17">
      <c r="A1211" s="44"/>
      <c r="B1211" s="44"/>
      <c r="C1211" s="36" t="s">
        <v>8290</v>
      </c>
      <c r="D1211" s="36" t="s">
        <v>8291</v>
      </c>
      <c r="E1211" s="50"/>
      <c r="F1211" s="50"/>
      <c r="G1211" s="227"/>
      <c r="H1211" s="227"/>
      <c r="I1211" s="44" t="s">
        <v>49</v>
      </c>
      <c r="J1211" s="53">
        <f t="shared" ref="J1211:J1215" si="29">J1210*30%</f>
        <v>75.6</v>
      </c>
      <c r="K1211" s="227"/>
      <c r="L1211" s="227"/>
      <c r="M1211" s="53"/>
      <c r="N1211" s="53"/>
      <c r="O1211" s="51"/>
      <c r="P1211" s="226"/>
      <c r="Q1211" s="226"/>
    </row>
    <row r="1212" s="18" customFormat="1" ht="74.25" spans="1:17">
      <c r="A1212" s="44">
        <v>138</v>
      </c>
      <c r="B1212" s="44" t="s">
        <v>2033</v>
      </c>
      <c r="C1212" s="50" t="s">
        <v>8292</v>
      </c>
      <c r="D1212" s="50" t="s">
        <v>8293</v>
      </c>
      <c r="E1212" s="50" t="s">
        <v>8294</v>
      </c>
      <c r="F1212" s="50" t="s">
        <v>8295</v>
      </c>
      <c r="G1212" s="227" t="s">
        <v>41</v>
      </c>
      <c r="H1212" s="227" t="s">
        <v>41</v>
      </c>
      <c r="I1212" s="53" t="s">
        <v>217</v>
      </c>
      <c r="J1212" s="53">
        <v>938</v>
      </c>
      <c r="K1212" s="227" t="s">
        <v>8155</v>
      </c>
      <c r="L1212" s="227" t="s">
        <v>50</v>
      </c>
      <c r="M1212" s="53"/>
      <c r="N1212" s="53"/>
      <c r="O1212" s="51"/>
      <c r="P1212" s="226" t="s">
        <v>8296</v>
      </c>
      <c r="Q1212" s="226"/>
    </row>
    <row r="1213" s="18" customFormat="1" ht="12.75" spans="1:17">
      <c r="A1213" s="44"/>
      <c r="B1213" s="44"/>
      <c r="C1213" s="36" t="s">
        <v>8297</v>
      </c>
      <c r="D1213" s="36" t="s">
        <v>8298</v>
      </c>
      <c r="E1213" s="50"/>
      <c r="F1213" s="50"/>
      <c r="G1213" s="227"/>
      <c r="H1213" s="227"/>
      <c r="I1213" s="44" t="s">
        <v>49</v>
      </c>
      <c r="J1213" s="53">
        <f t="shared" si="29"/>
        <v>281.4</v>
      </c>
      <c r="K1213" s="227"/>
      <c r="L1213" s="227"/>
      <c r="M1213" s="53"/>
      <c r="N1213" s="53"/>
      <c r="O1213" s="51"/>
      <c r="P1213" s="226"/>
      <c r="Q1213" s="226"/>
    </row>
    <row r="1214" s="18" customFormat="1" ht="48" spans="1:17">
      <c r="A1214" s="44">
        <v>139</v>
      </c>
      <c r="B1214" s="44" t="s">
        <v>2033</v>
      </c>
      <c r="C1214" s="50" t="s">
        <v>8299</v>
      </c>
      <c r="D1214" s="50" t="s">
        <v>8300</v>
      </c>
      <c r="E1214" s="50" t="s">
        <v>8301</v>
      </c>
      <c r="F1214" s="50" t="s">
        <v>8302</v>
      </c>
      <c r="G1214" s="227" t="s">
        <v>41</v>
      </c>
      <c r="H1214" s="227" t="s">
        <v>41</v>
      </c>
      <c r="I1214" s="53" t="s">
        <v>217</v>
      </c>
      <c r="J1214" s="53">
        <v>280</v>
      </c>
      <c r="K1214" s="227" t="s">
        <v>8303</v>
      </c>
      <c r="L1214" s="227" t="s">
        <v>50</v>
      </c>
      <c r="M1214" s="53"/>
      <c r="N1214" s="53"/>
      <c r="O1214" s="51"/>
      <c r="P1214" s="226" t="s">
        <v>8304</v>
      </c>
      <c r="Q1214" s="226"/>
    </row>
    <row r="1215" s="18" customFormat="1" ht="12.75" spans="1:17">
      <c r="A1215" s="44"/>
      <c r="B1215" s="44"/>
      <c r="C1215" s="36" t="s">
        <v>8305</v>
      </c>
      <c r="D1215" s="36" t="s">
        <v>8306</v>
      </c>
      <c r="E1215" s="50"/>
      <c r="F1215" s="50"/>
      <c r="G1215" s="227"/>
      <c r="H1215" s="227"/>
      <c r="I1215" s="44" t="s">
        <v>49</v>
      </c>
      <c r="J1215" s="53">
        <f t="shared" si="29"/>
        <v>84</v>
      </c>
      <c r="K1215" s="227"/>
      <c r="L1215" s="227"/>
      <c r="M1215" s="53"/>
      <c r="N1215" s="53"/>
      <c r="O1215" s="51"/>
      <c r="P1215" s="226"/>
      <c r="Q1215" s="226"/>
    </row>
    <row r="1216" s="18" customFormat="1" ht="48" spans="1:17">
      <c r="A1216" s="44">
        <v>140</v>
      </c>
      <c r="B1216" s="44" t="s">
        <v>2033</v>
      </c>
      <c r="C1216" s="50" t="s">
        <v>8307</v>
      </c>
      <c r="D1216" s="50" t="s">
        <v>8308</v>
      </c>
      <c r="E1216" s="50" t="s">
        <v>8309</v>
      </c>
      <c r="F1216" s="50" t="s">
        <v>8310</v>
      </c>
      <c r="G1216" s="227" t="s">
        <v>41</v>
      </c>
      <c r="H1216" s="227" t="s">
        <v>41</v>
      </c>
      <c r="I1216" s="53" t="s">
        <v>217</v>
      </c>
      <c r="J1216" s="53">
        <v>99</v>
      </c>
      <c r="K1216" s="227" t="s">
        <v>8311</v>
      </c>
      <c r="L1216" s="227" t="s">
        <v>50</v>
      </c>
      <c r="M1216" s="53"/>
      <c r="N1216" s="53"/>
      <c r="O1216" s="51"/>
      <c r="P1216" s="226" t="s">
        <v>8312</v>
      </c>
      <c r="Q1216" s="226"/>
    </row>
    <row r="1217" s="18" customFormat="1" ht="12.75" spans="1:17">
      <c r="A1217" s="44"/>
      <c r="B1217" s="44"/>
      <c r="C1217" s="36" t="s">
        <v>8313</v>
      </c>
      <c r="D1217" s="36" t="s">
        <v>8314</v>
      </c>
      <c r="E1217" s="50"/>
      <c r="F1217" s="50"/>
      <c r="G1217" s="227"/>
      <c r="H1217" s="227"/>
      <c r="I1217" s="44" t="s">
        <v>49</v>
      </c>
      <c r="J1217" s="53">
        <f t="shared" ref="J1217:J1221" si="30">J1216*30%</f>
        <v>29.7</v>
      </c>
      <c r="K1217" s="227"/>
      <c r="L1217" s="227"/>
      <c r="M1217" s="53"/>
      <c r="N1217" s="53"/>
      <c r="O1217" s="51"/>
      <c r="P1217" s="226"/>
      <c r="Q1217" s="226"/>
    </row>
    <row r="1218" s="18" customFormat="1" ht="48" spans="1:17">
      <c r="A1218" s="44">
        <v>141</v>
      </c>
      <c r="B1218" s="44" t="s">
        <v>2033</v>
      </c>
      <c r="C1218" s="50" t="s">
        <v>8315</v>
      </c>
      <c r="D1218" s="50" t="s">
        <v>8316</v>
      </c>
      <c r="E1218" s="50" t="s">
        <v>8317</v>
      </c>
      <c r="F1218" s="91" t="s">
        <v>8318</v>
      </c>
      <c r="G1218" s="227" t="s">
        <v>41</v>
      </c>
      <c r="H1218" s="227" t="s">
        <v>41</v>
      </c>
      <c r="I1218" s="53" t="s">
        <v>217</v>
      </c>
      <c r="J1218" s="53">
        <v>325</v>
      </c>
      <c r="K1218" s="227" t="s">
        <v>8319</v>
      </c>
      <c r="L1218" s="227" t="s">
        <v>50</v>
      </c>
      <c r="M1218" s="53"/>
      <c r="N1218" s="53"/>
      <c r="O1218" s="51"/>
      <c r="P1218" s="226" t="s">
        <v>8320</v>
      </c>
      <c r="Q1218" s="226"/>
    </row>
    <row r="1219" s="18" customFormat="1" ht="12.75" spans="1:17">
      <c r="A1219" s="44"/>
      <c r="B1219" s="44"/>
      <c r="C1219" s="36" t="s">
        <v>8321</v>
      </c>
      <c r="D1219" s="36" t="s">
        <v>8322</v>
      </c>
      <c r="E1219" s="50"/>
      <c r="F1219" s="91"/>
      <c r="G1219" s="227"/>
      <c r="H1219" s="227"/>
      <c r="I1219" s="44" t="s">
        <v>49</v>
      </c>
      <c r="J1219" s="53">
        <f t="shared" si="30"/>
        <v>97.5</v>
      </c>
      <c r="K1219" s="227"/>
      <c r="L1219" s="227"/>
      <c r="M1219" s="53"/>
      <c r="N1219" s="53"/>
      <c r="O1219" s="51"/>
      <c r="P1219" s="226"/>
      <c r="Q1219" s="226"/>
    </row>
    <row r="1220" s="18" customFormat="1" ht="48" spans="1:17">
      <c r="A1220" s="44">
        <v>142</v>
      </c>
      <c r="B1220" s="44" t="s">
        <v>2033</v>
      </c>
      <c r="C1220" s="50" t="s">
        <v>8323</v>
      </c>
      <c r="D1220" s="50" t="s">
        <v>8324</v>
      </c>
      <c r="E1220" s="50" t="s">
        <v>8325</v>
      </c>
      <c r="F1220" s="91" t="s">
        <v>8326</v>
      </c>
      <c r="G1220" s="227" t="s">
        <v>41</v>
      </c>
      <c r="H1220" s="227" t="s">
        <v>41</v>
      </c>
      <c r="I1220" s="53" t="s">
        <v>217</v>
      </c>
      <c r="J1220" s="53">
        <v>698</v>
      </c>
      <c r="K1220" s="227" t="s">
        <v>8155</v>
      </c>
      <c r="L1220" s="227" t="s">
        <v>34</v>
      </c>
      <c r="M1220" s="53">
        <v>0.2</v>
      </c>
      <c r="N1220" s="53">
        <v>0.2</v>
      </c>
      <c r="O1220" s="51"/>
      <c r="P1220" s="226" t="s">
        <v>8320</v>
      </c>
      <c r="Q1220" s="226"/>
    </row>
    <row r="1221" s="18" customFormat="1" ht="12.75" spans="1:17">
      <c r="A1221" s="44"/>
      <c r="B1221" s="44"/>
      <c r="C1221" s="36" t="s">
        <v>8327</v>
      </c>
      <c r="D1221" s="36" t="s">
        <v>8328</v>
      </c>
      <c r="E1221" s="50"/>
      <c r="F1221" s="91"/>
      <c r="G1221" s="227"/>
      <c r="H1221" s="227"/>
      <c r="I1221" s="44" t="s">
        <v>49</v>
      </c>
      <c r="J1221" s="53">
        <f t="shared" si="30"/>
        <v>209.4</v>
      </c>
      <c r="K1221" s="227"/>
      <c r="L1221" s="227"/>
      <c r="M1221" s="53"/>
      <c r="N1221" s="53"/>
      <c r="O1221" s="51"/>
      <c r="P1221" s="226"/>
      <c r="Q1221" s="226"/>
    </row>
    <row r="1222" s="18" customFormat="1" ht="48" spans="1:17">
      <c r="A1222" s="44">
        <v>143</v>
      </c>
      <c r="B1222" s="44" t="s">
        <v>2033</v>
      </c>
      <c r="C1222" s="50" t="s">
        <v>8329</v>
      </c>
      <c r="D1222" s="50" t="s">
        <v>8330</v>
      </c>
      <c r="E1222" s="50" t="s">
        <v>8331</v>
      </c>
      <c r="F1222" s="50" t="s">
        <v>8332</v>
      </c>
      <c r="G1222" s="227" t="s">
        <v>41</v>
      </c>
      <c r="H1222" s="227" t="s">
        <v>41</v>
      </c>
      <c r="I1222" s="53" t="s">
        <v>217</v>
      </c>
      <c r="J1222" s="53">
        <v>698</v>
      </c>
      <c r="K1222" s="227" t="s">
        <v>8155</v>
      </c>
      <c r="L1222" s="227" t="s">
        <v>24</v>
      </c>
      <c r="M1222" s="53"/>
      <c r="N1222" s="53"/>
      <c r="O1222" s="51"/>
      <c r="P1222" s="226" t="s">
        <v>8320</v>
      </c>
      <c r="Q1222" s="226"/>
    </row>
    <row r="1223" s="18" customFormat="1" ht="12.75" spans="1:17">
      <c r="A1223" s="44"/>
      <c r="B1223" s="44"/>
      <c r="C1223" s="36" t="s">
        <v>8333</v>
      </c>
      <c r="D1223" s="36" t="s">
        <v>8334</v>
      </c>
      <c r="E1223" s="50"/>
      <c r="F1223" s="50"/>
      <c r="G1223" s="227"/>
      <c r="H1223" s="227"/>
      <c r="I1223" s="44" t="s">
        <v>49</v>
      </c>
      <c r="J1223" s="53">
        <f t="shared" ref="J1223:J1227" si="31">J1222*30%</f>
        <v>209.4</v>
      </c>
      <c r="K1223" s="227"/>
      <c r="L1223" s="227"/>
      <c r="M1223" s="53"/>
      <c r="N1223" s="53"/>
      <c r="O1223" s="51"/>
      <c r="P1223" s="226"/>
      <c r="Q1223" s="226"/>
    </row>
    <row r="1224" s="18" customFormat="1" ht="50.25" spans="1:17">
      <c r="A1224" s="44">
        <v>144</v>
      </c>
      <c r="B1224" s="44" t="s">
        <v>2033</v>
      </c>
      <c r="C1224" s="50" t="s">
        <v>8335</v>
      </c>
      <c r="D1224" s="50" t="s">
        <v>8336</v>
      </c>
      <c r="E1224" s="50" t="s">
        <v>8337</v>
      </c>
      <c r="F1224" s="50" t="s">
        <v>8338</v>
      </c>
      <c r="G1224" s="227" t="s">
        <v>41</v>
      </c>
      <c r="H1224" s="227" t="s">
        <v>41</v>
      </c>
      <c r="I1224" s="53" t="s">
        <v>217</v>
      </c>
      <c r="J1224" s="53">
        <v>795</v>
      </c>
      <c r="K1224" s="227" t="s">
        <v>8155</v>
      </c>
      <c r="L1224" s="227" t="s">
        <v>50</v>
      </c>
      <c r="M1224" s="53"/>
      <c r="N1224" s="53"/>
      <c r="O1224" s="51"/>
      <c r="P1224" s="226" t="s">
        <v>8339</v>
      </c>
      <c r="Q1224" s="226"/>
    </row>
    <row r="1225" s="18" customFormat="1" ht="12.75" spans="1:17">
      <c r="A1225" s="44"/>
      <c r="B1225" s="44"/>
      <c r="C1225" s="36" t="s">
        <v>8340</v>
      </c>
      <c r="D1225" s="36" t="s">
        <v>8341</v>
      </c>
      <c r="E1225" s="50"/>
      <c r="F1225" s="50"/>
      <c r="G1225" s="227"/>
      <c r="H1225" s="227"/>
      <c r="I1225" s="44" t="s">
        <v>49</v>
      </c>
      <c r="J1225" s="53">
        <f t="shared" si="31"/>
        <v>238.5</v>
      </c>
      <c r="K1225" s="227"/>
      <c r="L1225" s="227"/>
      <c r="M1225" s="53"/>
      <c r="N1225" s="53"/>
      <c r="O1225" s="51"/>
      <c r="P1225" s="226"/>
      <c r="Q1225" s="226"/>
    </row>
    <row r="1226" s="18" customFormat="1" ht="62.25" spans="1:17">
      <c r="A1226" s="44">
        <v>145</v>
      </c>
      <c r="B1226" s="44" t="s">
        <v>2033</v>
      </c>
      <c r="C1226" s="50" t="s">
        <v>8342</v>
      </c>
      <c r="D1226" s="50" t="s">
        <v>8343</v>
      </c>
      <c r="E1226" s="50" t="s">
        <v>8344</v>
      </c>
      <c r="F1226" s="50" t="s">
        <v>8345</v>
      </c>
      <c r="G1226" s="227" t="s">
        <v>41</v>
      </c>
      <c r="H1226" s="227" t="s">
        <v>41</v>
      </c>
      <c r="I1226" s="53" t="s">
        <v>217</v>
      </c>
      <c r="J1226" s="53">
        <v>1430</v>
      </c>
      <c r="K1226" s="227" t="s">
        <v>8155</v>
      </c>
      <c r="L1226" s="227" t="s">
        <v>50</v>
      </c>
      <c r="M1226" s="53"/>
      <c r="N1226" s="53"/>
      <c r="O1226" s="51"/>
      <c r="P1226" s="226" t="s">
        <v>8346</v>
      </c>
      <c r="Q1226" s="226"/>
    </row>
    <row r="1227" s="18" customFormat="1" ht="12.75" spans="1:17">
      <c r="A1227" s="44"/>
      <c r="B1227" s="44"/>
      <c r="C1227" s="36" t="s">
        <v>8347</v>
      </c>
      <c r="D1227" s="36" t="s">
        <v>8348</v>
      </c>
      <c r="E1227" s="50"/>
      <c r="F1227" s="50"/>
      <c r="G1227" s="227"/>
      <c r="H1227" s="227"/>
      <c r="I1227" s="44" t="s">
        <v>49</v>
      </c>
      <c r="J1227" s="53">
        <f t="shared" si="31"/>
        <v>429</v>
      </c>
      <c r="K1227" s="227"/>
      <c r="L1227" s="227"/>
      <c r="M1227" s="53"/>
      <c r="N1227" s="53"/>
      <c r="O1227" s="51"/>
      <c r="P1227" s="226"/>
      <c r="Q1227" s="226"/>
    </row>
    <row r="1228" s="18" customFormat="1" ht="62.25" spans="1:17">
      <c r="A1228" s="44">
        <v>146</v>
      </c>
      <c r="B1228" s="44" t="s">
        <v>2033</v>
      </c>
      <c r="C1228" s="50" t="s">
        <v>8349</v>
      </c>
      <c r="D1228" s="50" t="s">
        <v>8350</v>
      </c>
      <c r="E1228" s="50" t="s">
        <v>8351</v>
      </c>
      <c r="F1228" s="50" t="s">
        <v>8352</v>
      </c>
      <c r="G1228" s="227" t="s">
        <v>41</v>
      </c>
      <c r="H1228" s="227" t="s">
        <v>41</v>
      </c>
      <c r="I1228" s="53" t="s">
        <v>217</v>
      </c>
      <c r="J1228" s="53">
        <v>1367</v>
      </c>
      <c r="K1228" s="227" t="s">
        <v>8155</v>
      </c>
      <c r="L1228" s="227" t="s">
        <v>50</v>
      </c>
      <c r="M1228" s="53"/>
      <c r="N1228" s="53"/>
      <c r="O1228" s="51"/>
      <c r="P1228" s="226" t="s">
        <v>8353</v>
      </c>
      <c r="Q1228" s="226"/>
    </row>
    <row r="1229" s="18" customFormat="1" ht="12.75" spans="1:17">
      <c r="A1229" s="44"/>
      <c r="B1229" s="44"/>
      <c r="C1229" s="36" t="s">
        <v>8354</v>
      </c>
      <c r="D1229" s="36" t="s">
        <v>8355</v>
      </c>
      <c r="E1229" s="50"/>
      <c r="F1229" s="50"/>
      <c r="G1229" s="227"/>
      <c r="H1229" s="227"/>
      <c r="I1229" s="44" t="s">
        <v>49</v>
      </c>
      <c r="J1229" s="53">
        <f t="shared" ref="J1229:J1234" si="32">J1228*30%</f>
        <v>410.1</v>
      </c>
      <c r="K1229" s="227"/>
      <c r="L1229" s="227"/>
      <c r="M1229" s="53"/>
      <c r="N1229" s="53"/>
      <c r="O1229" s="51"/>
      <c r="P1229" s="226"/>
      <c r="Q1229" s="226"/>
    </row>
    <row r="1230" s="18" customFormat="1" ht="48" spans="1:17">
      <c r="A1230" s="44">
        <v>147</v>
      </c>
      <c r="B1230" s="44" t="s">
        <v>2033</v>
      </c>
      <c r="C1230" s="50" t="s">
        <v>8356</v>
      </c>
      <c r="D1230" s="50" t="s">
        <v>8357</v>
      </c>
      <c r="E1230" s="50" t="s">
        <v>8358</v>
      </c>
      <c r="F1230" s="50" t="s">
        <v>8359</v>
      </c>
      <c r="G1230" s="227" t="s">
        <v>8360</v>
      </c>
      <c r="H1230" s="227" t="s">
        <v>41</v>
      </c>
      <c r="I1230" s="53" t="s">
        <v>217</v>
      </c>
      <c r="J1230" s="53">
        <v>962</v>
      </c>
      <c r="K1230" s="227" t="s">
        <v>8155</v>
      </c>
      <c r="L1230" s="227" t="s">
        <v>50</v>
      </c>
      <c r="M1230" s="53"/>
      <c r="N1230" s="53"/>
      <c r="O1230" s="51"/>
      <c r="P1230" s="226" t="s">
        <v>8361</v>
      </c>
      <c r="Q1230" s="226"/>
    </row>
    <row r="1231" s="18" customFormat="1" ht="12.75" spans="1:17">
      <c r="A1231" s="44"/>
      <c r="B1231" s="44"/>
      <c r="C1231" s="36" t="s">
        <v>8362</v>
      </c>
      <c r="D1231" s="36" t="s">
        <v>8363</v>
      </c>
      <c r="E1231" s="50"/>
      <c r="F1231" s="50"/>
      <c r="G1231" s="227"/>
      <c r="H1231" s="227"/>
      <c r="I1231" s="44" t="s">
        <v>49</v>
      </c>
      <c r="J1231" s="53">
        <f t="shared" si="32"/>
        <v>288.6</v>
      </c>
      <c r="K1231" s="227"/>
      <c r="L1231" s="227"/>
      <c r="M1231" s="53"/>
      <c r="N1231" s="53"/>
      <c r="O1231" s="51"/>
      <c r="P1231" s="226"/>
      <c r="Q1231" s="226"/>
    </row>
    <row r="1232" s="18" customFormat="1" ht="12.75" spans="1:17">
      <c r="A1232" s="44"/>
      <c r="B1232" s="44"/>
      <c r="C1232" s="36" t="s">
        <v>8364</v>
      </c>
      <c r="D1232" s="36" t="s">
        <v>8365</v>
      </c>
      <c r="E1232" s="50"/>
      <c r="F1232" s="50"/>
      <c r="G1232" s="227"/>
      <c r="H1232" s="227"/>
      <c r="I1232" s="53" t="s">
        <v>217</v>
      </c>
      <c r="J1232" s="53">
        <f>J1230*10%</f>
        <v>96.2</v>
      </c>
      <c r="K1232" s="227"/>
      <c r="L1232" s="227"/>
      <c r="M1232" s="53"/>
      <c r="N1232" s="53"/>
      <c r="O1232" s="51"/>
      <c r="P1232" s="226"/>
      <c r="Q1232" s="226"/>
    </row>
    <row r="1233" s="18" customFormat="1" ht="48" spans="1:17">
      <c r="A1233" s="44">
        <v>148</v>
      </c>
      <c r="B1233" s="44" t="s">
        <v>2033</v>
      </c>
      <c r="C1233" s="50" t="s">
        <v>8366</v>
      </c>
      <c r="D1233" s="50" t="s">
        <v>8367</v>
      </c>
      <c r="E1233" s="50" t="s">
        <v>8368</v>
      </c>
      <c r="F1233" s="50" t="s">
        <v>8369</v>
      </c>
      <c r="G1233" s="227" t="s">
        <v>41</v>
      </c>
      <c r="H1233" s="227" t="s">
        <v>41</v>
      </c>
      <c r="I1233" s="53" t="s">
        <v>217</v>
      </c>
      <c r="J1233" s="53">
        <v>363</v>
      </c>
      <c r="K1233" s="227" t="s">
        <v>8155</v>
      </c>
      <c r="L1233" s="227" t="s">
        <v>50</v>
      </c>
      <c r="M1233" s="53"/>
      <c r="N1233" s="53"/>
      <c r="O1233" s="51"/>
      <c r="P1233" s="226" t="s">
        <v>8370</v>
      </c>
      <c r="Q1233" s="226"/>
    </row>
    <row r="1234" s="18" customFormat="1" ht="12.75" spans="1:17">
      <c r="A1234" s="44"/>
      <c r="B1234" s="44"/>
      <c r="C1234" s="36" t="s">
        <v>8371</v>
      </c>
      <c r="D1234" s="36" t="s">
        <v>8372</v>
      </c>
      <c r="E1234" s="50"/>
      <c r="F1234" s="50"/>
      <c r="G1234" s="227"/>
      <c r="H1234" s="227"/>
      <c r="I1234" s="44" t="s">
        <v>49</v>
      </c>
      <c r="J1234" s="53">
        <f t="shared" si="32"/>
        <v>108.9</v>
      </c>
      <c r="K1234" s="227"/>
      <c r="L1234" s="227"/>
      <c r="M1234" s="53"/>
      <c r="N1234" s="53"/>
      <c r="O1234" s="51"/>
      <c r="P1234" s="226"/>
      <c r="Q1234" s="226"/>
    </row>
    <row r="1235" s="18" customFormat="1" ht="48" spans="1:17">
      <c r="A1235" s="44">
        <v>149</v>
      </c>
      <c r="B1235" s="44" t="s">
        <v>2033</v>
      </c>
      <c r="C1235" s="50" t="s">
        <v>8373</v>
      </c>
      <c r="D1235" s="50" t="s">
        <v>8374</v>
      </c>
      <c r="E1235" s="50" t="s">
        <v>8375</v>
      </c>
      <c r="F1235" s="50" t="s">
        <v>8376</v>
      </c>
      <c r="G1235" s="227" t="s">
        <v>41</v>
      </c>
      <c r="H1235" s="227" t="s">
        <v>41</v>
      </c>
      <c r="I1235" s="53" t="s">
        <v>217</v>
      </c>
      <c r="J1235" s="53">
        <v>847</v>
      </c>
      <c r="K1235" s="227" t="s">
        <v>8155</v>
      </c>
      <c r="L1235" s="227" t="s">
        <v>50</v>
      </c>
      <c r="M1235" s="53"/>
      <c r="N1235" s="53"/>
      <c r="O1235" s="51"/>
      <c r="P1235" s="226" t="s">
        <v>8377</v>
      </c>
      <c r="Q1235" s="226"/>
    </row>
    <row r="1236" s="18" customFormat="1" ht="12.75" spans="1:17">
      <c r="A1236" s="44"/>
      <c r="B1236" s="44"/>
      <c r="C1236" s="36" t="s">
        <v>8378</v>
      </c>
      <c r="D1236" s="36" t="s">
        <v>8379</v>
      </c>
      <c r="E1236" s="50"/>
      <c r="F1236" s="50"/>
      <c r="G1236" s="227"/>
      <c r="H1236" s="227"/>
      <c r="I1236" s="44" t="s">
        <v>49</v>
      </c>
      <c r="J1236" s="53">
        <f t="shared" ref="J1236:J1240" si="33">J1235*30%</f>
        <v>254.1</v>
      </c>
      <c r="K1236" s="227"/>
      <c r="L1236" s="227"/>
      <c r="M1236" s="53"/>
      <c r="N1236" s="53"/>
      <c r="O1236" s="51"/>
      <c r="P1236" s="226"/>
      <c r="Q1236" s="226"/>
    </row>
    <row r="1237" s="18" customFormat="1" ht="48" spans="1:17">
      <c r="A1237" s="44">
        <v>150</v>
      </c>
      <c r="B1237" s="44" t="s">
        <v>2033</v>
      </c>
      <c r="C1237" s="50" t="s">
        <v>8380</v>
      </c>
      <c r="D1237" s="50" t="s">
        <v>8381</v>
      </c>
      <c r="E1237" s="50" t="s">
        <v>8382</v>
      </c>
      <c r="F1237" s="50" t="s">
        <v>8383</v>
      </c>
      <c r="G1237" s="227" t="s">
        <v>41</v>
      </c>
      <c r="H1237" s="227" t="s">
        <v>41</v>
      </c>
      <c r="I1237" s="53" t="s">
        <v>217</v>
      </c>
      <c r="J1237" s="53">
        <v>428</v>
      </c>
      <c r="K1237" s="227" t="s">
        <v>8155</v>
      </c>
      <c r="L1237" s="227" t="s">
        <v>34</v>
      </c>
      <c r="M1237" s="53">
        <v>0.2</v>
      </c>
      <c r="N1237" s="53">
        <v>0.2</v>
      </c>
      <c r="O1237" s="51"/>
      <c r="P1237" s="226" t="s">
        <v>41</v>
      </c>
      <c r="Q1237" s="226"/>
    </row>
    <row r="1238" s="18" customFormat="1" ht="24" spans="1:17">
      <c r="A1238" s="44"/>
      <c r="B1238" s="44"/>
      <c r="C1238" s="36" t="s">
        <v>8384</v>
      </c>
      <c r="D1238" s="36" t="s">
        <v>8385</v>
      </c>
      <c r="E1238" s="50"/>
      <c r="F1238" s="50"/>
      <c r="G1238" s="227"/>
      <c r="H1238" s="227"/>
      <c r="I1238" s="44" t="s">
        <v>49</v>
      </c>
      <c r="J1238" s="53">
        <f t="shared" si="33"/>
        <v>128.4</v>
      </c>
      <c r="K1238" s="227"/>
      <c r="L1238" s="227"/>
      <c r="M1238" s="53"/>
      <c r="N1238" s="53"/>
      <c r="O1238" s="51"/>
      <c r="P1238" s="226"/>
      <c r="Q1238" s="226"/>
    </row>
    <row r="1239" s="18" customFormat="1" ht="48" spans="1:17">
      <c r="A1239" s="44">
        <v>151</v>
      </c>
      <c r="B1239" s="44" t="s">
        <v>2033</v>
      </c>
      <c r="C1239" s="50" t="s">
        <v>8386</v>
      </c>
      <c r="D1239" s="50" t="s">
        <v>8387</v>
      </c>
      <c r="E1239" s="50" t="s">
        <v>8388</v>
      </c>
      <c r="F1239" s="50" t="s">
        <v>8389</v>
      </c>
      <c r="G1239" s="227" t="s">
        <v>41</v>
      </c>
      <c r="H1239" s="227" t="s">
        <v>41</v>
      </c>
      <c r="I1239" s="53" t="s">
        <v>217</v>
      </c>
      <c r="J1239" s="53">
        <v>962</v>
      </c>
      <c r="K1239" s="227" t="s">
        <v>8155</v>
      </c>
      <c r="L1239" s="227" t="s">
        <v>50</v>
      </c>
      <c r="M1239" s="53"/>
      <c r="N1239" s="53"/>
      <c r="O1239" s="51"/>
      <c r="P1239" s="226" t="s">
        <v>8390</v>
      </c>
      <c r="Q1239" s="226"/>
    </row>
    <row r="1240" s="18" customFormat="1" ht="12.75" spans="1:17">
      <c r="A1240" s="44"/>
      <c r="B1240" s="44"/>
      <c r="C1240" s="36" t="s">
        <v>8391</v>
      </c>
      <c r="D1240" s="36" t="s">
        <v>8392</v>
      </c>
      <c r="E1240" s="50"/>
      <c r="F1240" s="50"/>
      <c r="G1240" s="227"/>
      <c r="H1240" s="227"/>
      <c r="I1240" s="44" t="s">
        <v>49</v>
      </c>
      <c r="J1240" s="53">
        <f t="shared" si="33"/>
        <v>288.6</v>
      </c>
      <c r="K1240" s="227"/>
      <c r="L1240" s="227"/>
      <c r="M1240" s="53"/>
      <c r="N1240" s="53"/>
      <c r="O1240" s="51"/>
      <c r="P1240" s="226"/>
      <c r="Q1240" s="226"/>
    </row>
    <row r="1241" s="18" customFormat="1" ht="48" spans="1:17">
      <c r="A1241" s="44">
        <v>152</v>
      </c>
      <c r="B1241" s="44" t="s">
        <v>2033</v>
      </c>
      <c r="C1241" s="50" t="s">
        <v>8393</v>
      </c>
      <c r="D1241" s="50" t="s">
        <v>8394</v>
      </c>
      <c r="E1241" s="50" t="s">
        <v>8395</v>
      </c>
      <c r="F1241" s="50" t="s">
        <v>8396</v>
      </c>
      <c r="G1241" s="227" t="s">
        <v>41</v>
      </c>
      <c r="H1241" s="227" t="s">
        <v>41</v>
      </c>
      <c r="I1241" s="53" t="s">
        <v>217</v>
      </c>
      <c r="J1241" s="53">
        <v>595</v>
      </c>
      <c r="K1241" s="227" t="s">
        <v>8155</v>
      </c>
      <c r="L1241" s="227" t="s">
        <v>50</v>
      </c>
      <c r="M1241" s="53"/>
      <c r="N1241" s="53"/>
      <c r="O1241" s="51"/>
      <c r="P1241" s="226" t="s">
        <v>8397</v>
      </c>
      <c r="Q1241" s="226"/>
    </row>
    <row r="1242" s="18" customFormat="1" ht="12.75" spans="1:17">
      <c r="A1242" s="44"/>
      <c r="B1242" s="44"/>
      <c r="C1242" s="36" t="s">
        <v>8398</v>
      </c>
      <c r="D1242" s="36" t="s">
        <v>8399</v>
      </c>
      <c r="E1242" s="50"/>
      <c r="F1242" s="50"/>
      <c r="G1242" s="227"/>
      <c r="H1242" s="227"/>
      <c r="I1242" s="44" t="s">
        <v>49</v>
      </c>
      <c r="J1242" s="53">
        <f t="shared" ref="J1242:J1246" si="34">J1241*30%</f>
        <v>178.5</v>
      </c>
      <c r="K1242" s="227"/>
      <c r="L1242" s="227"/>
      <c r="M1242" s="53"/>
      <c r="N1242" s="53"/>
      <c r="O1242" s="51"/>
      <c r="P1242" s="226"/>
      <c r="Q1242" s="226"/>
    </row>
    <row r="1243" s="18" customFormat="1" ht="87.75" spans="1:17">
      <c r="A1243" s="44">
        <v>153</v>
      </c>
      <c r="B1243" s="44" t="s">
        <v>2033</v>
      </c>
      <c r="C1243" s="50" t="s">
        <v>8400</v>
      </c>
      <c r="D1243" s="50" t="s">
        <v>8401</v>
      </c>
      <c r="E1243" s="50" t="s">
        <v>8402</v>
      </c>
      <c r="F1243" s="50" t="s">
        <v>8403</v>
      </c>
      <c r="G1243" s="227" t="s">
        <v>41</v>
      </c>
      <c r="H1243" s="227" t="s">
        <v>41</v>
      </c>
      <c r="I1243" s="53" t="s">
        <v>217</v>
      </c>
      <c r="J1243" s="53">
        <v>836</v>
      </c>
      <c r="K1243" s="227" t="s">
        <v>8155</v>
      </c>
      <c r="L1243" s="227" t="s">
        <v>50</v>
      </c>
      <c r="M1243" s="53"/>
      <c r="N1243" s="53"/>
      <c r="O1243" s="51"/>
      <c r="P1243" s="226" t="s">
        <v>8404</v>
      </c>
      <c r="Q1243" s="226"/>
    </row>
    <row r="1244" s="18" customFormat="1" ht="12.75" spans="1:17">
      <c r="A1244" s="44"/>
      <c r="B1244" s="44"/>
      <c r="C1244" s="36" t="s">
        <v>8405</v>
      </c>
      <c r="D1244" s="36" t="s">
        <v>8406</v>
      </c>
      <c r="E1244" s="50"/>
      <c r="F1244" s="50"/>
      <c r="G1244" s="227"/>
      <c r="H1244" s="227"/>
      <c r="I1244" s="44" t="s">
        <v>49</v>
      </c>
      <c r="J1244" s="53">
        <f t="shared" si="34"/>
        <v>250.8</v>
      </c>
      <c r="K1244" s="227"/>
      <c r="L1244" s="227"/>
      <c r="M1244" s="53"/>
      <c r="N1244" s="53"/>
      <c r="O1244" s="51"/>
      <c r="P1244" s="226"/>
      <c r="Q1244" s="226"/>
    </row>
    <row r="1245" s="18" customFormat="1" ht="48" spans="1:17">
      <c r="A1245" s="44">
        <v>154</v>
      </c>
      <c r="B1245" s="44" t="s">
        <v>2033</v>
      </c>
      <c r="C1245" s="50" t="s">
        <v>8407</v>
      </c>
      <c r="D1245" s="50" t="s">
        <v>8408</v>
      </c>
      <c r="E1245" s="50" t="s">
        <v>8409</v>
      </c>
      <c r="F1245" s="50" t="s">
        <v>8410</v>
      </c>
      <c r="G1245" s="227" t="s">
        <v>41</v>
      </c>
      <c r="H1245" s="227" t="s">
        <v>41</v>
      </c>
      <c r="I1245" s="53" t="s">
        <v>217</v>
      </c>
      <c r="J1245" s="53">
        <v>595</v>
      </c>
      <c r="K1245" s="227" t="s">
        <v>8155</v>
      </c>
      <c r="L1245" s="227" t="s">
        <v>50</v>
      </c>
      <c r="M1245" s="53"/>
      <c r="N1245" s="53"/>
      <c r="O1245" s="51"/>
      <c r="P1245" s="226" t="s">
        <v>8397</v>
      </c>
      <c r="Q1245" s="226"/>
    </row>
    <row r="1246" s="18" customFormat="1" ht="12.75" spans="1:17">
      <c r="A1246" s="44"/>
      <c r="B1246" s="44"/>
      <c r="C1246" s="36" t="s">
        <v>8411</v>
      </c>
      <c r="D1246" s="36" t="s">
        <v>8412</v>
      </c>
      <c r="E1246" s="50"/>
      <c r="F1246" s="50"/>
      <c r="G1246" s="227"/>
      <c r="H1246" s="227"/>
      <c r="I1246" s="44" t="s">
        <v>49</v>
      </c>
      <c r="J1246" s="53">
        <f t="shared" si="34"/>
        <v>178.5</v>
      </c>
      <c r="K1246" s="227"/>
      <c r="L1246" s="227"/>
      <c r="M1246" s="53"/>
      <c r="N1246" s="53"/>
      <c r="O1246" s="51"/>
      <c r="P1246" s="226"/>
      <c r="Q1246" s="226"/>
    </row>
    <row r="1247" s="18" customFormat="1" ht="48" spans="1:17">
      <c r="A1247" s="44">
        <v>155</v>
      </c>
      <c r="B1247" s="44" t="s">
        <v>2033</v>
      </c>
      <c r="C1247" s="50" t="s">
        <v>8413</v>
      </c>
      <c r="D1247" s="50" t="s">
        <v>8414</v>
      </c>
      <c r="E1247" s="50" t="s">
        <v>8415</v>
      </c>
      <c r="F1247" s="50" t="s">
        <v>8410</v>
      </c>
      <c r="G1247" s="227" t="s">
        <v>41</v>
      </c>
      <c r="H1247" s="227" t="s">
        <v>41</v>
      </c>
      <c r="I1247" s="53" t="s">
        <v>217</v>
      </c>
      <c r="J1247" s="53">
        <v>1430</v>
      </c>
      <c r="K1247" s="227" t="s">
        <v>8155</v>
      </c>
      <c r="L1247" s="227" t="s">
        <v>24</v>
      </c>
      <c r="M1247" s="53"/>
      <c r="N1247" s="53"/>
      <c r="O1247" s="51"/>
      <c r="P1247" s="226" t="s">
        <v>41</v>
      </c>
      <c r="Q1247" s="226"/>
    </row>
    <row r="1248" s="18" customFormat="1" ht="12.75" spans="1:17">
      <c r="A1248" s="44"/>
      <c r="B1248" s="44"/>
      <c r="C1248" s="36" t="s">
        <v>8416</v>
      </c>
      <c r="D1248" s="36" t="s">
        <v>8417</v>
      </c>
      <c r="E1248" s="50"/>
      <c r="F1248" s="50"/>
      <c r="G1248" s="227"/>
      <c r="H1248" s="227"/>
      <c r="I1248" s="44" t="s">
        <v>49</v>
      </c>
      <c r="J1248" s="53">
        <f t="shared" ref="J1248:J1252" si="35">J1247*30%</f>
        <v>429</v>
      </c>
      <c r="K1248" s="227"/>
      <c r="L1248" s="227"/>
      <c r="M1248" s="53"/>
      <c r="N1248" s="53"/>
      <c r="O1248" s="51"/>
      <c r="P1248" s="226"/>
      <c r="Q1248" s="226"/>
    </row>
    <row r="1249" s="18" customFormat="1" ht="48" spans="1:17">
      <c r="A1249" s="44">
        <v>156</v>
      </c>
      <c r="B1249" s="44" t="s">
        <v>2033</v>
      </c>
      <c r="C1249" s="50" t="s">
        <v>8418</v>
      </c>
      <c r="D1249" s="50" t="s">
        <v>8419</v>
      </c>
      <c r="E1249" s="50" t="s">
        <v>8420</v>
      </c>
      <c r="F1249" s="50" t="s">
        <v>8421</v>
      </c>
      <c r="G1249" s="227" t="s">
        <v>41</v>
      </c>
      <c r="H1249" s="227" t="s">
        <v>41</v>
      </c>
      <c r="I1249" s="53" t="s">
        <v>217</v>
      </c>
      <c r="J1249" s="53">
        <v>1034</v>
      </c>
      <c r="K1249" s="227" t="s">
        <v>8155</v>
      </c>
      <c r="L1249" s="227" t="s">
        <v>24</v>
      </c>
      <c r="M1249" s="53"/>
      <c r="N1249" s="53"/>
      <c r="O1249" s="51"/>
      <c r="P1249" s="226" t="s">
        <v>41</v>
      </c>
      <c r="Q1249" s="226"/>
    </row>
    <row r="1250" s="18" customFormat="1" ht="12.75" spans="1:17">
      <c r="A1250" s="44"/>
      <c r="B1250" s="44"/>
      <c r="C1250" s="36" t="s">
        <v>8422</v>
      </c>
      <c r="D1250" s="36" t="s">
        <v>8423</v>
      </c>
      <c r="E1250" s="50"/>
      <c r="F1250" s="50"/>
      <c r="G1250" s="227"/>
      <c r="H1250" s="227"/>
      <c r="I1250" s="44" t="s">
        <v>49</v>
      </c>
      <c r="J1250" s="53">
        <f t="shared" si="35"/>
        <v>310.2</v>
      </c>
      <c r="K1250" s="227"/>
      <c r="L1250" s="227"/>
      <c r="M1250" s="53"/>
      <c r="N1250" s="53"/>
      <c r="O1250" s="51"/>
      <c r="P1250" s="226"/>
      <c r="Q1250" s="226"/>
    </row>
    <row r="1251" s="18" customFormat="1" ht="60" spans="1:17">
      <c r="A1251" s="44">
        <v>157</v>
      </c>
      <c r="B1251" s="44" t="s">
        <v>2033</v>
      </c>
      <c r="C1251" s="50" t="s">
        <v>8424</v>
      </c>
      <c r="D1251" s="50" t="s">
        <v>8425</v>
      </c>
      <c r="E1251" s="50" t="s">
        <v>8426</v>
      </c>
      <c r="F1251" s="50" t="s">
        <v>8427</v>
      </c>
      <c r="G1251" s="227" t="s">
        <v>8428</v>
      </c>
      <c r="H1251" s="227" t="s">
        <v>41</v>
      </c>
      <c r="I1251" s="53" t="s">
        <v>217</v>
      </c>
      <c r="J1251" s="53">
        <v>1723</v>
      </c>
      <c r="K1251" s="227" t="s">
        <v>8155</v>
      </c>
      <c r="L1251" s="227" t="s">
        <v>50</v>
      </c>
      <c r="M1251" s="53"/>
      <c r="N1251" s="53"/>
      <c r="O1251" s="51"/>
      <c r="P1251" s="226" t="s">
        <v>8429</v>
      </c>
      <c r="Q1251" s="226"/>
    </row>
    <row r="1252" s="18" customFormat="1" ht="12.75" spans="1:17">
      <c r="A1252" s="44"/>
      <c r="B1252" s="44"/>
      <c r="C1252" s="36" t="s">
        <v>8430</v>
      </c>
      <c r="D1252" s="36" t="s">
        <v>8431</v>
      </c>
      <c r="E1252" s="50"/>
      <c r="F1252" s="50"/>
      <c r="G1252" s="227"/>
      <c r="H1252" s="227"/>
      <c r="I1252" s="44" t="s">
        <v>49</v>
      </c>
      <c r="J1252" s="53">
        <f t="shared" si="35"/>
        <v>516.9</v>
      </c>
      <c r="K1252" s="227"/>
      <c r="L1252" s="227"/>
      <c r="M1252" s="53"/>
      <c r="N1252" s="53"/>
      <c r="O1252" s="51"/>
      <c r="P1252" s="226"/>
      <c r="Q1252" s="226"/>
    </row>
    <row r="1253" s="18" customFormat="1" ht="12.75" spans="1:17">
      <c r="A1253" s="44"/>
      <c r="B1253" s="44"/>
      <c r="C1253" s="36" t="s">
        <v>8432</v>
      </c>
      <c r="D1253" s="36" t="s">
        <v>8433</v>
      </c>
      <c r="E1253" s="50"/>
      <c r="F1253" s="50"/>
      <c r="G1253" s="227"/>
      <c r="H1253" s="227"/>
      <c r="I1253" s="53" t="s">
        <v>217</v>
      </c>
      <c r="J1253" s="53">
        <f>J1251*10%</f>
        <v>172.3</v>
      </c>
      <c r="K1253" s="227"/>
      <c r="L1253" s="227"/>
      <c r="M1253" s="53"/>
      <c r="N1253" s="53"/>
      <c r="O1253" s="51"/>
      <c r="P1253" s="226"/>
      <c r="Q1253" s="226"/>
    </row>
    <row r="1254" s="18" customFormat="1" ht="48" spans="1:17">
      <c r="A1254" s="44">
        <v>158</v>
      </c>
      <c r="B1254" s="44" t="s">
        <v>2033</v>
      </c>
      <c r="C1254" s="50" t="s">
        <v>8434</v>
      </c>
      <c r="D1254" s="50" t="s">
        <v>8435</v>
      </c>
      <c r="E1254" s="50" t="s">
        <v>8436</v>
      </c>
      <c r="F1254" s="50" t="s">
        <v>8437</v>
      </c>
      <c r="G1254" s="227" t="s">
        <v>41</v>
      </c>
      <c r="H1254" s="227" t="s">
        <v>41</v>
      </c>
      <c r="I1254" s="53" t="s">
        <v>217</v>
      </c>
      <c r="J1254" s="53">
        <v>862</v>
      </c>
      <c r="K1254" s="227" t="s">
        <v>8155</v>
      </c>
      <c r="L1254" s="227" t="s">
        <v>50</v>
      </c>
      <c r="M1254" s="53"/>
      <c r="N1254" s="53"/>
      <c r="O1254" s="51"/>
      <c r="P1254" s="226" t="s">
        <v>41</v>
      </c>
      <c r="Q1254" s="226"/>
    </row>
    <row r="1255" s="18" customFormat="1" ht="12.75" spans="1:17">
      <c r="A1255" s="44"/>
      <c r="B1255" s="44"/>
      <c r="C1255" s="36" t="s">
        <v>8438</v>
      </c>
      <c r="D1255" s="36" t="s">
        <v>8439</v>
      </c>
      <c r="E1255" s="50"/>
      <c r="F1255" s="50"/>
      <c r="G1255" s="227"/>
      <c r="H1255" s="227"/>
      <c r="I1255" s="44" t="s">
        <v>49</v>
      </c>
      <c r="J1255" s="53">
        <f t="shared" ref="J1255:J1259" si="36">J1254*30%</f>
        <v>258.6</v>
      </c>
      <c r="K1255" s="227"/>
      <c r="L1255" s="227"/>
      <c r="M1255" s="53"/>
      <c r="N1255" s="53"/>
      <c r="O1255" s="51"/>
      <c r="P1255" s="226"/>
      <c r="Q1255" s="226"/>
    </row>
    <row r="1256" s="18" customFormat="1" ht="48" spans="1:17">
      <c r="A1256" s="44">
        <v>159</v>
      </c>
      <c r="B1256" s="44" t="s">
        <v>2033</v>
      </c>
      <c r="C1256" s="50" t="s">
        <v>8440</v>
      </c>
      <c r="D1256" s="50" t="s">
        <v>8441</v>
      </c>
      <c r="E1256" s="50" t="s">
        <v>8442</v>
      </c>
      <c r="F1256" s="50" t="s">
        <v>8443</v>
      </c>
      <c r="G1256" s="227" t="s">
        <v>41</v>
      </c>
      <c r="H1256" s="227" t="s">
        <v>41</v>
      </c>
      <c r="I1256" s="53" t="s">
        <v>217</v>
      </c>
      <c r="J1256" s="53">
        <v>1282</v>
      </c>
      <c r="K1256" s="227" t="s">
        <v>8155</v>
      </c>
      <c r="L1256" s="227" t="s">
        <v>50</v>
      </c>
      <c r="M1256" s="53"/>
      <c r="N1256" s="53"/>
      <c r="O1256" s="51"/>
      <c r="P1256" s="226" t="s">
        <v>8444</v>
      </c>
      <c r="Q1256" s="226"/>
    </row>
    <row r="1257" s="18" customFormat="1" ht="12.75" spans="1:17">
      <c r="A1257" s="44"/>
      <c r="B1257" s="44"/>
      <c r="C1257" s="36" t="s">
        <v>8445</v>
      </c>
      <c r="D1257" s="36" t="s">
        <v>8446</v>
      </c>
      <c r="E1257" s="50"/>
      <c r="F1257" s="50"/>
      <c r="G1257" s="227"/>
      <c r="H1257" s="227"/>
      <c r="I1257" s="44" t="s">
        <v>49</v>
      </c>
      <c r="J1257" s="53">
        <f t="shared" si="36"/>
        <v>384.6</v>
      </c>
      <c r="K1257" s="227"/>
      <c r="L1257" s="227"/>
      <c r="M1257" s="53"/>
      <c r="N1257" s="53"/>
      <c r="O1257" s="51"/>
      <c r="P1257" s="226"/>
      <c r="Q1257" s="226"/>
    </row>
    <row r="1258" s="18" customFormat="1" ht="48" spans="1:17">
      <c r="A1258" s="44">
        <v>160</v>
      </c>
      <c r="B1258" s="44" t="s">
        <v>2033</v>
      </c>
      <c r="C1258" s="50" t="s">
        <v>8447</v>
      </c>
      <c r="D1258" s="50" t="s">
        <v>8448</v>
      </c>
      <c r="E1258" s="50" t="s">
        <v>8449</v>
      </c>
      <c r="F1258" s="50" t="s">
        <v>8450</v>
      </c>
      <c r="G1258" s="227" t="s">
        <v>41</v>
      </c>
      <c r="H1258" s="227" t="s">
        <v>41</v>
      </c>
      <c r="I1258" s="53" t="s">
        <v>217</v>
      </c>
      <c r="J1258" s="53">
        <v>1057</v>
      </c>
      <c r="K1258" s="227" t="s">
        <v>8155</v>
      </c>
      <c r="L1258" s="227" t="s">
        <v>50</v>
      </c>
      <c r="M1258" s="53"/>
      <c r="N1258" s="53"/>
      <c r="O1258" s="51"/>
      <c r="P1258" s="226" t="s">
        <v>8451</v>
      </c>
      <c r="Q1258" s="226"/>
    </row>
    <row r="1259" s="18" customFormat="1" ht="12.75" spans="1:17">
      <c r="A1259" s="44"/>
      <c r="B1259" s="44"/>
      <c r="C1259" s="36" t="s">
        <v>8452</v>
      </c>
      <c r="D1259" s="36" t="s">
        <v>8453</v>
      </c>
      <c r="E1259" s="50"/>
      <c r="F1259" s="50"/>
      <c r="G1259" s="227"/>
      <c r="H1259" s="227"/>
      <c r="I1259" s="44" t="s">
        <v>49</v>
      </c>
      <c r="J1259" s="53">
        <f t="shared" si="36"/>
        <v>317.1</v>
      </c>
      <c r="K1259" s="227"/>
      <c r="L1259" s="227"/>
      <c r="M1259" s="53"/>
      <c r="N1259" s="53"/>
      <c r="O1259" s="51"/>
      <c r="P1259" s="226"/>
      <c r="Q1259" s="226"/>
    </row>
    <row r="1260" s="18" customFormat="1" ht="60" spans="1:17">
      <c r="A1260" s="44">
        <v>161</v>
      </c>
      <c r="B1260" s="44" t="s">
        <v>2033</v>
      </c>
      <c r="C1260" s="50" t="s">
        <v>8454</v>
      </c>
      <c r="D1260" s="50" t="s">
        <v>8455</v>
      </c>
      <c r="E1260" s="50" t="s">
        <v>8456</v>
      </c>
      <c r="F1260" s="50" t="s">
        <v>8457</v>
      </c>
      <c r="G1260" s="227" t="s">
        <v>41</v>
      </c>
      <c r="H1260" s="227" t="s">
        <v>41</v>
      </c>
      <c r="I1260" s="53" t="s">
        <v>217</v>
      </c>
      <c r="J1260" s="53">
        <v>1057</v>
      </c>
      <c r="K1260" s="227" t="s">
        <v>8155</v>
      </c>
      <c r="L1260" s="227" t="s">
        <v>50</v>
      </c>
      <c r="M1260" s="53"/>
      <c r="N1260" s="53"/>
      <c r="O1260" s="51"/>
      <c r="P1260" s="226" t="s">
        <v>8458</v>
      </c>
      <c r="Q1260" s="226"/>
    </row>
    <row r="1261" s="18" customFormat="1" ht="12.75" spans="1:17">
      <c r="A1261" s="44"/>
      <c r="B1261" s="44"/>
      <c r="C1261" s="36" t="s">
        <v>8459</v>
      </c>
      <c r="D1261" s="36" t="s">
        <v>8460</v>
      </c>
      <c r="E1261" s="50"/>
      <c r="F1261" s="50"/>
      <c r="G1261" s="227"/>
      <c r="H1261" s="227"/>
      <c r="I1261" s="44" t="s">
        <v>49</v>
      </c>
      <c r="J1261" s="53">
        <f t="shared" ref="J1261:J1265" si="37">J1260*30%</f>
        <v>317.1</v>
      </c>
      <c r="K1261" s="227"/>
      <c r="L1261" s="227"/>
      <c r="M1261" s="53"/>
      <c r="N1261" s="53"/>
      <c r="O1261" s="51"/>
      <c r="P1261" s="226"/>
      <c r="Q1261" s="226"/>
    </row>
    <row r="1262" s="18" customFormat="1" ht="48" spans="1:17">
      <c r="A1262" s="44">
        <v>162</v>
      </c>
      <c r="B1262" s="44" t="s">
        <v>2033</v>
      </c>
      <c r="C1262" s="50" t="s">
        <v>8461</v>
      </c>
      <c r="D1262" s="50" t="s">
        <v>8462</v>
      </c>
      <c r="E1262" s="50" t="s">
        <v>8463</v>
      </c>
      <c r="F1262" s="50" t="s">
        <v>8464</v>
      </c>
      <c r="G1262" s="227" t="s">
        <v>41</v>
      </c>
      <c r="H1262" s="227" t="s">
        <v>41</v>
      </c>
      <c r="I1262" s="53" t="s">
        <v>217</v>
      </c>
      <c r="J1262" s="53">
        <v>1381</v>
      </c>
      <c r="K1262" s="227" t="s">
        <v>8155</v>
      </c>
      <c r="L1262" s="227" t="s">
        <v>24</v>
      </c>
      <c r="M1262" s="53"/>
      <c r="N1262" s="53"/>
      <c r="O1262" s="51"/>
      <c r="P1262" s="226" t="s">
        <v>41</v>
      </c>
      <c r="Q1262" s="226"/>
    </row>
    <row r="1263" s="18" customFormat="1" ht="12.75" spans="1:17">
      <c r="A1263" s="44"/>
      <c r="B1263" s="44"/>
      <c r="C1263" s="36" t="s">
        <v>8465</v>
      </c>
      <c r="D1263" s="36" t="s">
        <v>8466</v>
      </c>
      <c r="E1263" s="50"/>
      <c r="F1263" s="50"/>
      <c r="G1263" s="227"/>
      <c r="H1263" s="227"/>
      <c r="I1263" s="44" t="s">
        <v>49</v>
      </c>
      <c r="J1263" s="53">
        <f t="shared" si="37"/>
        <v>414.3</v>
      </c>
      <c r="K1263" s="227"/>
      <c r="L1263" s="227"/>
      <c r="M1263" s="53"/>
      <c r="N1263" s="53"/>
      <c r="O1263" s="51"/>
      <c r="P1263" s="226"/>
      <c r="Q1263" s="226"/>
    </row>
    <row r="1264" s="18" customFormat="1" ht="62.25" spans="1:17">
      <c r="A1264" s="44">
        <v>163</v>
      </c>
      <c r="B1264" s="44" t="s">
        <v>2033</v>
      </c>
      <c r="C1264" s="50" t="s">
        <v>8467</v>
      </c>
      <c r="D1264" s="50" t="s">
        <v>8468</v>
      </c>
      <c r="E1264" s="50" t="s">
        <v>8469</v>
      </c>
      <c r="F1264" s="50" t="s">
        <v>8470</v>
      </c>
      <c r="G1264" s="227" t="s">
        <v>41</v>
      </c>
      <c r="H1264" s="227" t="s">
        <v>41</v>
      </c>
      <c r="I1264" s="53" t="s">
        <v>217</v>
      </c>
      <c r="J1264" s="53">
        <v>1057</v>
      </c>
      <c r="K1264" s="227" t="s">
        <v>8155</v>
      </c>
      <c r="L1264" s="227" t="s">
        <v>50</v>
      </c>
      <c r="M1264" s="53"/>
      <c r="N1264" s="53"/>
      <c r="O1264" s="51"/>
      <c r="P1264" s="226" t="s">
        <v>8471</v>
      </c>
      <c r="Q1264" s="226"/>
    </row>
    <row r="1265" s="18" customFormat="1" ht="12.75" spans="1:17">
      <c r="A1265" s="44"/>
      <c r="B1265" s="44"/>
      <c r="C1265" s="36" t="s">
        <v>8472</v>
      </c>
      <c r="D1265" s="36" t="s">
        <v>8473</v>
      </c>
      <c r="E1265" s="50"/>
      <c r="F1265" s="50"/>
      <c r="G1265" s="227"/>
      <c r="H1265" s="227"/>
      <c r="I1265" s="44" t="s">
        <v>49</v>
      </c>
      <c r="J1265" s="53">
        <f t="shared" si="37"/>
        <v>317.1</v>
      </c>
      <c r="K1265" s="227"/>
      <c r="L1265" s="227"/>
      <c r="M1265" s="53"/>
      <c r="N1265" s="53"/>
      <c r="O1265" s="51"/>
      <c r="P1265" s="226"/>
      <c r="Q1265" s="226"/>
    </row>
    <row r="1266" s="18" customFormat="1" ht="48" spans="1:17">
      <c r="A1266" s="44">
        <v>164</v>
      </c>
      <c r="B1266" s="44" t="s">
        <v>2033</v>
      </c>
      <c r="C1266" s="50" t="s">
        <v>8474</v>
      </c>
      <c r="D1266" s="50" t="s">
        <v>8475</v>
      </c>
      <c r="E1266" s="91" t="s">
        <v>8476</v>
      </c>
      <c r="F1266" s="50" t="s">
        <v>8477</v>
      </c>
      <c r="G1266" s="227" t="s">
        <v>41</v>
      </c>
      <c r="H1266" s="227" t="s">
        <v>41</v>
      </c>
      <c r="I1266" s="53" t="s">
        <v>217</v>
      </c>
      <c r="J1266" s="53">
        <v>852</v>
      </c>
      <c r="K1266" s="227" t="s">
        <v>8155</v>
      </c>
      <c r="L1266" s="227" t="s">
        <v>34</v>
      </c>
      <c r="M1266" s="53">
        <v>0.2</v>
      </c>
      <c r="N1266" s="53">
        <v>0.2</v>
      </c>
      <c r="O1266" s="51"/>
      <c r="P1266" s="226" t="s">
        <v>41</v>
      </c>
      <c r="Q1266" s="226"/>
    </row>
    <row r="1267" s="18" customFormat="1" ht="12.75" spans="1:17">
      <c r="A1267" s="44"/>
      <c r="B1267" s="44"/>
      <c r="C1267" s="36" t="s">
        <v>8478</v>
      </c>
      <c r="D1267" s="36" t="s">
        <v>8479</v>
      </c>
      <c r="E1267" s="91"/>
      <c r="F1267" s="50"/>
      <c r="G1267" s="227"/>
      <c r="H1267" s="227"/>
      <c r="I1267" s="44" t="s">
        <v>49</v>
      </c>
      <c r="J1267" s="53">
        <f t="shared" ref="J1267:J1271" si="38">J1266*30%</f>
        <v>255.6</v>
      </c>
      <c r="K1267" s="227"/>
      <c r="L1267" s="227"/>
      <c r="M1267" s="53"/>
      <c r="N1267" s="53"/>
      <c r="O1267" s="51"/>
      <c r="P1267" s="226"/>
      <c r="Q1267" s="226"/>
    </row>
    <row r="1268" s="18" customFormat="1" ht="48" spans="1:17">
      <c r="A1268" s="44">
        <v>165</v>
      </c>
      <c r="B1268" s="44" t="s">
        <v>2033</v>
      </c>
      <c r="C1268" s="50" t="s">
        <v>8480</v>
      </c>
      <c r="D1268" s="50" t="s">
        <v>8481</v>
      </c>
      <c r="E1268" s="91" t="s">
        <v>8482</v>
      </c>
      <c r="F1268" s="50" t="s">
        <v>8215</v>
      </c>
      <c r="G1268" s="227" t="s">
        <v>41</v>
      </c>
      <c r="H1268" s="227" t="s">
        <v>41</v>
      </c>
      <c r="I1268" s="53" t="s">
        <v>217</v>
      </c>
      <c r="J1268" s="53">
        <v>1030</v>
      </c>
      <c r="K1268" s="227" t="s">
        <v>8155</v>
      </c>
      <c r="L1268" s="227" t="s">
        <v>24</v>
      </c>
      <c r="M1268" s="53"/>
      <c r="N1268" s="53"/>
      <c r="O1268" s="51"/>
      <c r="P1268" s="226" t="s">
        <v>41</v>
      </c>
      <c r="Q1268" s="226"/>
    </row>
    <row r="1269" s="18" customFormat="1" ht="12.75" spans="1:17">
      <c r="A1269" s="44"/>
      <c r="B1269" s="44"/>
      <c r="C1269" s="36" t="s">
        <v>8483</v>
      </c>
      <c r="D1269" s="36" t="s">
        <v>8484</v>
      </c>
      <c r="E1269" s="91"/>
      <c r="F1269" s="50"/>
      <c r="G1269" s="227"/>
      <c r="H1269" s="227"/>
      <c r="I1269" s="44" t="s">
        <v>49</v>
      </c>
      <c r="J1269" s="53">
        <f t="shared" si="38"/>
        <v>309</v>
      </c>
      <c r="K1269" s="227"/>
      <c r="L1269" s="227"/>
      <c r="M1269" s="53"/>
      <c r="N1269" s="53"/>
      <c r="O1269" s="51"/>
      <c r="P1269" s="226"/>
      <c r="Q1269" s="226"/>
    </row>
    <row r="1270" s="18" customFormat="1" ht="74.25" spans="1:17">
      <c r="A1270" s="44">
        <v>166</v>
      </c>
      <c r="B1270" s="44" t="s">
        <v>2033</v>
      </c>
      <c r="C1270" s="50" t="s">
        <v>8485</v>
      </c>
      <c r="D1270" s="50" t="s">
        <v>8486</v>
      </c>
      <c r="E1270" s="50" t="s">
        <v>8487</v>
      </c>
      <c r="F1270" s="50" t="s">
        <v>8488</v>
      </c>
      <c r="G1270" s="227" t="s">
        <v>41</v>
      </c>
      <c r="H1270" s="227" t="s">
        <v>41</v>
      </c>
      <c r="I1270" s="53" t="s">
        <v>217</v>
      </c>
      <c r="J1270" s="195">
        <v>2896</v>
      </c>
      <c r="K1270" s="227" t="s">
        <v>8155</v>
      </c>
      <c r="L1270" s="227" t="s">
        <v>50</v>
      </c>
      <c r="M1270" s="53"/>
      <c r="N1270" s="53"/>
      <c r="O1270" s="51"/>
      <c r="P1270" s="226" t="s">
        <v>8489</v>
      </c>
      <c r="Q1270" s="226"/>
    </row>
    <row r="1271" s="18" customFormat="1" ht="12.75" spans="1:17">
      <c r="A1271" s="44"/>
      <c r="B1271" s="44"/>
      <c r="C1271" s="36" t="s">
        <v>8490</v>
      </c>
      <c r="D1271" s="36" t="s">
        <v>8491</v>
      </c>
      <c r="E1271" s="50"/>
      <c r="F1271" s="50"/>
      <c r="G1271" s="227"/>
      <c r="H1271" s="227"/>
      <c r="I1271" s="44" t="s">
        <v>49</v>
      </c>
      <c r="J1271" s="195">
        <f t="shared" si="38"/>
        <v>868.8</v>
      </c>
      <c r="K1271" s="227"/>
      <c r="L1271" s="227"/>
      <c r="M1271" s="53"/>
      <c r="N1271" s="53"/>
      <c r="O1271" s="51"/>
      <c r="P1271" s="226"/>
      <c r="Q1271" s="226"/>
    </row>
    <row r="1272" s="18" customFormat="1" ht="48" spans="1:17">
      <c r="A1272" s="44">
        <v>167</v>
      </c>
      <c r="B1272" s="44" t="s">
        <v>2033</v>
      </c>
      <c r="C1272" s="50" t="s">
        <v>8492</v>
      </c>
      <c r="D1272" s="50" t="s">
        <v>8493</v>
      </c>
      <c r="E1272" s="50" t="s">
        <v>8494</v>
      </c>
      <c r="F1272" s="50" t="s">
        <v>8495</v>
      </c>
      <c r="G1272" s="227" t="s">
        <v>41</v>
      </c>
      <c r="H1272" s="227" t="s">
        <v>41</v>
      </c>
      <c r="I1272" s="53" t="s">
        <v>217</v>
      </c>
      <c r="J1272" s="53">
        <v>844</v>
      </c>
      <c r="K1272" s="227" t="s">
        <v>8155</v>
      </c>
      <c r="L1272" s="227" t="s">
        <v>34</v>
      </c>
      <c r="M1272" s="53">
        <v>0.2</v>
      </c>
      <c r="N1272" s="53">
        <v>0.2</v>
      </c>
      <c r="O1272" s="51"/>
      <c r="P1272" s="226" t="s">
        <v>41</v>
      </c>
      <c r="Q1272" s="226"/>
    </row>
    <row r="1273" s="18" customFormat="1" ht="12.75" spans="1:17">
      <c r="A1273" s="44"/>
      <c r="B1273" s="44"/>
      <c r="C1273" s="36" t="s">
        <v>8496</v>
      </c>
      <c r="D1273" s="36" t="s">
        <v>8497</v>
      </c>
      <c r="E1273" s="50"/>
      <c r="F1273" s="50"/>
      <c r="G1273" s="227"/>
      <c r="H1273" s="227"/>
      <c r="I1273" s="44" t="s">
        <v>49</v>
      </c>
      <c r="J1273" s="53">
        <f t="shared" ref="J1273:J1278" si="39">J1272*30%</f>
        <v>253.2</v>
      </c>
      <c r="K1273" s="227"/>
      <c r="L1273" s="227"/>
      <c r="M1273" s="53"/>
      <c r="N1273" s="53"/>
      <c r="O1273" s="51"/>
      <c r="P1273" s="226"/>
      <c r="Q1273" s="226"/>
    </row>
    <row r="1274" s="18" customFormat="1" ht="62.25" spans="1:17">
      <c r="A1274" s="44">
        <v>168</v>
      </c>
      <c r="B1274" s="44" t="s">
        <v>2033</v>
      </c>
      <c r="C1274" s="50" t="s">
        <v>8498</v>
      </c>
      <c r="D1274" s="50" t="s">
        <v>8499</v>
      </c>
      <c r="E1274" s="50" t="s">
        <v>8500</v>
      </c>
      <c r="F1274" s="50" t="s">
        <v>8215</v>
      </c>
      <c r="G1274" s="227" t="s">
        <v>8501</v>
      </c>
      <c r="H1274" s="227" t="s">
        <v>41</v>
      </c>
      <c r="I1274" s="53" t="s">
        <v>217</v>
      </c>
      <c r="J1274" s="53">
        <v>1082</v>
      </c>
      <c r="K1274" s="227" t="s">
        <v>8155</v>
      </c>
      <c r="L1274" s="227" t="s">
        <v>50</v>
      </c>
      <c r="M1274" s="53"/>
      <c r="N1274" s="53"/>
      <c r="O1274" s="51"/>
      <c r="P1274" s="226" t="s">
        <v>8502</v>
      </c>
      <c r="Q1274" s="226"/>
    </row>
    <row r="1275" s="18" customFormat="1" ht="12.75" spans="1:17">
      <c r="A1275" s="44"/>
      <c r="B1275" s="44"/>
      <c r="C1275" s="36" t="s">
        <v>8503</v>
      </c>
      <c r="D1275" s="36" t="s">
        <v>8504</v>
      </c>
      <c r="E1275" s="50"/>
      <c r="F1275" s="50"/>
      <c r="G1275" s="227"/>
      <c r="H1275" s="227"/>
      <c r="I1275" s="44" t="s">
        <v>49</v>
      </c>
      <c r="J1275" s="53">
        <f t="shared" si="39"/>
        <v>324.6</v>
      </c>
      <c r="K1275" s="227"/>
      <c r="L1275" s="227"/>
      <c r="M1275" s="53"/>
      <c r="N1275" s="53"/>
      <c r="O1275" s="51"/>
      <c r="P1275" s="226"/>
      <c r="Q1275" s="226"/>
    </row>
    <row r="1276" s="18" customFormat="1" ht="24" spans="1:17">
      <c r="A1276" s="44"/>
      <c r="B1276" s="44"/>
      <c r="C1276" s="36" t="s">
        <v>8505</v>
      </c>
      <c r="D1276" s="36" t="s">
        <v>8506</v>
      </c>
      <c r="E1276" s="50"/>
      <c r="F1276" s="50"/>
      <c r="G1276" s="227"/>
      <c r="H1276" s="227"/>
      <c r="I1276" s="53" t="s">
        <v>217</v>
      </c>
      <c r="J1276" s="53">
        <f>J1274*30%</f>
        <v>324.6</v>
      </c>
      <c r="K1276" s="227"/>
      <c r="L1276" s="227"/>
      <c r="M1276" s="53"/>
      <c r="N1276" s="53"/>
      <c r="O1276" s="51"/>
      <c r="P1276" s="226"/>
      <c r="Q1276" s="226"/>
    </row>
    <row r="1277" s="18" customFormat="1" ht="62.25" spans="1:17">
      <c r="A1277" s="44">
        <v>169</v>
      </c>
      <c r="B1277" s="44" t="s">
        <v>2033</v>
      </c>
      <c r="C1277" s="50" t="s">
        <v>8507</v>
      </c>
      <c r="D1277" s="50" t="s">
        <v>8508</v>
      </c>
      <c r="E1277" s="50" t="s">
        <v>8509</v>
      </c>
      <c r="F1277" s="50" t="s">
        <v>8215</v>
      </c>
      <c r="G1277" s="227" t="s">
        <v>8501</v>
      </c>
      <c r="H1277" s="227" t="s">
        <v>41</v>
      </c>
      <c r="I1277" s="53" t="s">
        <v>217</v>
      </c>
      <c r="J1277" s="53">
        <v>1211</v>
      </c>
      <c r="K1277" s="227" t="s">
        <v>8155</v>
      </c>
      <c r="L1277" s="227" t="s">
        <v>50</v>
      </c>
      <c r="M1277" s="53"/>
      <c r="N1277" s="53"/>
      <c r="O1277" s="51"/>
      <c r="P1277" s="226" t="s">
        <v>8510</v>
      </c>
      <c r="Q1277" s="226"/>
    </row>
    <row r="1278" s="18" customFormat="1" ht="12.75" spans="1:17">
      <c r="A1278" s="44"/>
      <c r="B1278" s="44"/>
      <c r="C1278" s="36" t="s">
        <v>8511</v>
      </c>
      <c r="D1278" s="36" t="s">
        <v>8512</v>
      </c>
      <c r="E1278" s="50"/>
      <c r="F1278" s="50"/>
      <c r="G1278" s="227"/>
      <c r="H1278" s="227"/>
      <c r="I1278" s="44" t="s">
        <v>49</v>
      </c>
      <c r="J1278" s="53">
        <f t="shared" si="39"/>
        <v>363.3</v>
      </c>
      <c r="K1278" s="227"/>
      <c r="L1278" s="227"/>
      <c r="M1278" s="53"/>
      <c r="N1278" s="53"/>
      <c r="O1278" s="51"/>
      <c r="P1278" s="226"/>
      <c r="Q1278" s="226"/>
    </row>
    <row r="1279" s="18" customFormat="1" ht="24" spans="1:17">
      <c r="A1279" s="44"/>
      <c r="B1279" s="44"/>
      <c r="C1279" s="36" t="s">
        <v>8513</v>
      </c>
      <c r="D1279" s="36" t="s">
        <v>8514</v>
      </c>
      <c r="E1279" s="50"/>
      <c r="F1279" s="50"/>
      <c r="G1279" s="227"/>
      <c r="H1279" s="227"/>
      <c r="I1279" s="53" t="s">
        <v>217</v>
      </c>
      <c r="J1279" s="53">
        <f>J1277*30%</f>
        <v>363.3</v>
      </c>
      <c r="K1279" s="227"/>
      <c r="L1279" s="227"/>
      <c r="M1279" s="53"/>
      <c r="N1279" s="53"/>
      <c r="O1279" s="51"/>
      <c r="P1279" s="226"/>
      <c r="Q1279" s="226"/>
    </row>
    <row r="1280" s="18" customFormat="1" ht="62.25" spans="1:17">
      <c r="A1280" s="44">
        <v>170</v>
      </c>
      <c r="B1280" s="44" t="s">
        <v>2033</v>
      </c>
      <c r="C1280" s="50" t="s">
        <v>8515</v>
      </c>
      <c r="D1280" s="50" t="s">
        <v>8516</v>
      </c>
      <c r="E1280" s="50" t="s">
        <v>8517</v>
      </c>
      <c r="F1280" s="50" t="s">
        <v>8215</v>
      </c>
      <c r="G1280" s="227" t="s">
        <v>41</v>
      </c>
      <c r="H1280" s="227" t="s">
        <v>41</v>
      </c>
      <c r="I1280" s="53" t="s">
        <v>217</v>
      </c>
      <c r="J1280" s="53">
        <v>1663</v>
      </c>
      <c r="K1280" s="227" t="s">
        <v>8155</v>
      </c>
      <c r="L1280" s="227" t="s">
        <v>50</v>
      </c>
      <c r="M1280" s="53"/>
      <c r="N1280" s="53"/>
      <c r="O1280" s="51"/>
      <c r="P1280" s="226" t="s">
        <v>8518</v>
      </c>
      <c r="Q1280" s="226"/>
    </row>
    <row r="1281" s="18" customFormat="1" ht="12.75" spans="1:17">
      <c r="A1281" s="44"/>
      <c r="B1281" s="44"/>
      <c r="C1281" s="36" t="s">
        <v>8519</v>
      </c>
      <c r="D1281" s="36" t="s">
        <v>8520</v>
      </c>
      <c r="E1281" s="50"/>
      <c r="F1281" s="50"/>
      <c r="G1281" s="227"/>
      <c r="H1281" s="227"/>
      <c r="I1281" s="44" t="s">
        <v>49</v>
      </c>
      <c r="J1281" s="53">
        <f t="shared" ref="J1281:J1285" si="40">J1280*30%</f>
        <v>498.9</v>
      </c>
      <c r="K1281" s="227"/>
      <c r="L1281" s="227"/>
      <c r="M1281" s="53"/>
      <c r="N1281" s="53"/>
      <c r="O1281" s="51"/>
      <c r="P1281" s="226"/>
      <c r="Q1281" s="226"/>
    </row>
    <row r="1282" s="18" customFormat="1" ht="186.75" spans="1:17">
      <c r="A1282" s="44">
        <v>171</v>
      </c>
      <c r="B1282" s="44" t="s">
        <v>2033</v>
      </c>
      <c r="C1282" s="50" t="s">
        <v>8521</v>
      </c>
      <c r="D1282" s="50" t="s">
        <v>8522</v>
      </c>
      <c r="E1282" s="50" t="s">
        <v>8523</v>
      </c>
      <c r="F1282" s="50" t="s">
        <v>8524</v>
      </c>
      <c r="G1282" s="227" t="s">
        <v>41</v>
      </c>
      <c r="H1282" s="227" t="s">
        <v>41</v>
      </c>
      <c r="I1282" s="53" t="s">
        <v>217</v>
      </c>
      <c r="J1282" s="195">
        <v>2896</v>
      </c>
      <c r="K1282" s="227" t="s">
        <v>8155</v>
      </c>
      <c r="L1282" s="227" t="s">
        <v>50</v>
      </c>
      <c r="M1282" s="53"/>
      <c r="N1282" s="53"/>
      <c r="O1282" s="51"/>
      <c r="P1282" s="226" t="s">
        <v>8525</v>
      </c>
      <c r="Q1282" s="226"/>
    </row>
    <row r="1283" s="18" customFormat="1" ht="12.75" spans="1:17">
      <c r="A1283" s="44"/>
      <c r="B1283" s="44"/>
      <c r="C1283" s="36" t="s">
        <v>8526</v>
      </c>
      <c r="D1283" s="36" t="s">
        <v>8527</v>
      </c>
      <c r="E1283" s="50"/>
      <c r="F1283" s="50"/>
      <c r="G1283" s="227"/>
      <c r="H1283" s="227"/>
      <c r="I1283" s="44" t="s">
        <v>49</v>
      </c>
      <c r="J1283" s="195">
        <f t="shared" si="40"/>
        <v>868.8</v>
      </c>
      <c r="K1283" s="227"/>
      <c r="L1283" s="227"/>
      <c r="M1283" s="53"/>
      <c r="N1283" s="53"/>
      <c r="O1283" s="51"/>
      <c r="P1283" s="226"/>
      <c r="Q1283" s="226"/>
    </row>
    <row r="1284" s="18" customFormat="1" ht="60" spans="1:17">
      <c r="A1284" s="44">
        <v>172</v>
      </c>
      <c r="B1284" s="44" t="s">
        <v>2033</v>
      </c>
      <c r="C1284" s="50" t="s">
        <v>8528</v>
      </c>
      <c r="D1284" s="232" t="s">
        <v>8529</v>
      </c>
      <c r="E1284" s="232" t="s">
        <v>8530</v>
      </c>
      <c r="F1284" s="232" t="s">
        <v>8531</v>
      </c>
      <c r="G1284" s="227" t="s">
        <v>41</v>
      </c>
      <c r="H1284" s="227" t="s">
        <v>41</v>
      </c>
      <c r="I1284" s="53" t="s">
        <v>49</v>
      </c>
      <c r="J1284" s="195">
        <v>2896</v>
      </c>
      <c r="K1284" s="227" t="s">
        <v>8155</v>
      </c>
      <c r="L1284" s="227" t="s">
        <v>50</v>
      </c>
      <c r="M1284" s="53"/>
      <c r="N1284" s="53"/>
      <c r="O1284" s="51"/>
      <c r="P1284" s="226" t="s">
        <v>8532</v>
      </c>
      <c r="Q1284" s="226"/>
    </row>
    <row r="1285" s="18" customFormat="1" ht="12.75" spans="1:17">
      <c r="A1285" s="44"/>
      <c r="B1285" s="44"/>
      <c r="C1285" s="36" t="s">
        <v>8533</v>
      </c>
      <c r="D1285" s="36" t="s">
        <v>8534</v>
      </c>
      <c r="E1285" s="232"/>
      <c r="F1285" s="232"/>
      <c r="G1285" s="227"/>
      <c r="H1285" s="227"/>
      <c r="I1285" s="44" t="s">
        <v>49</v>
      </c>
      <c r="J1285" s="195">
        <f t="shared" si="40"/>
        <v>868.8</v>
      </c>
      <c r="K1285" s="227"/>
      <c r="L1285" s="227"/>
      <c r="M1285" s="53"/>
      <c r="N1285" s="53"/>
      <c r="O1285" s="51"/>
      <c r="P1285" s="226"/>
      <c r="Q1285" s="226"/>
    </row>
    <row r="1286" s="18" customFormat="1" ht="50.25" spans="1:17">
      <c r="A1286" s="44">
        <v>173</v>
      </c>
      <c r="B1286" s="44" t="s">
        <v>21</v>
      </c>
      <c r="C1286" s="233" t="s">
        <v>8535</v>
      </c>
      <c r="D1286" s="83" t="s">
        <v>8536</v>
      </c>
      <c r="E1286" s="230" t="s">
        <v>8537</v>
      </c>
      <c r="F1286" s="230" t="s">
        <v>8538</v>
      </c>
      <c r="G1286" s="227" t="s">
        <v>41</v>
      </c>
      <c r="H1286" s="227" t="s">
        <v>41</v>
      </c>
      <c r="I1286" s="53" t="s">
        <v>49</v>
      </c>
      <c r="J1286" s="53">
        <v>4.7</v>
      </c>
      <c r="K1286" s="227" t="s">
        <v>41</v>
      </c>
      <c r="L1286" s="227" t="s">
        <v>50</v>
      </c>
      <c r="M1286" s="53"/>
      <c r="N1286" s="53"/>
      <c r="O1286" s="51"/>
      <c r="P1286" s="226" t="s">
        <v>8539</v>
      </c>
      <c r="Q1286" s="226"/>
    </row>
    <row r="1287" s="18" customFormat="1" ht="48" spans="1:17">
      <c r="A1287" s="44">
        <v>174</v>
      </c>
      <c r="B1287" s="44" t="s">
        <v>21</v>
      </c>
      <c r="C1287" s="233" t="s">
        <v>8540</v>
      </c>
      <c r="D1287" s="83" t="s">
        <v>8541</v>
      </c>
      <c r="E1287" s="230" t="s">
        <v>8542</v>
      </c>
      <c r="F1287" s="230" t="s">
        <v>8538</v>
      </c>
      <c r="G1287" s="227" t="s">
        <v>41</v>
      </c>
      <c r="H1287" s="227" t="s">
        <v>41</v>
      </c>
      <c r="I1287" s="53" t="s">
        <v>49</v>
      </c>
      <c r="J1287" s="53">
        <v>112</v>
      </c>
      <c r="K1287" s="227" t="s">
        <v>41</v>
      </c>
      <c r="L1287" s="227" t="s">
        <v>50</v>
      </c>
      <c r="M1287" s="53"/>
      <c r="N1287" s="53"/>
      <c r="O1287" s="51"/>
      <c r="P1287" s="226" t="s">
        <v>8543</v>
      </c>
      <c r="Q1287" s="226"/>
    </row>
    <row r="1288" s="18" customFormat="1" ht="48" spans="1:17">
      <c r="A1288" s="44">
        <v>175</v>
      </c>
      <c r="B1288" s="44" t="s">
        <v>21</v>
      </c>
      <c r="C1288" s="233" t="s">
        <v>8544</v>
      </c>
      <c r="D1288" s="50" t="s">
        <v>8545</v>
      </c>
      <c r="E1288" s="91" t="s">
        <v>8546</v>
      </c>
      <c r="F1288" s="91" t="s">
        <v>8547</v>
      </c>
      <c r="G1288" s="227" t="s">
        <v>41</v>
      </c>
      <c r="H1288" s="227" t="s">
        <v>41</v>
      </c>
      <c r="I1288" s="53" t="s">
        <v>49</v>
      </c>
      <c r="J1288" s="53">
        <v>16</v>
      </c>
      <c r="K1288" s="227" t="s">
        <v>41</v>
      </c>
      <c r="L1288" s="227" t="s">
        <v>50</v>
      </c>
      <c r="M1288" s="53"/>
      <c r="N1288" s="53"/>
      <c r="O1288" s="51"/>
      <c r="P1288" s="226" t="s">
        <v>8548</v>
      </c>
      <c r="Q1288" s="226"/>
    </row>
    <row r="1289" s="18" customFormat="1" ht="48" spans="1:17">
      <c r="A1289" s="44">
        <v>176</v>
      </c>
      <c r="B1289" s="44" t="s">
        <v>21</v>
      </c>
      <c r="C1289" s="233" t="s">
        <v>8549</v>
      </c>
      <c r="D1289" s="50" t="s">
        <v>8550</v>
      </c>
      <c r="E1289" s="91" t="s">
        <v>8551</v>
      </c>
      <c r="F1289" s="91" t="s">
        <v>8552</v>
      </c>
      <c r="G1289" s="227" t="s">
        <v>41</v>
      </c>
      <c r="H1289" s="227" t="s">
        <v>41</v>
      </c>
      <c r="I1289" s="53" t="s">
        <v>49</v>
      </c>
      <c r="J1289" s="53">
        <v>16</v>
      </c>
      <c r="K1289" s="227" t="s">
        <v>41</v>
      </c>
      <c r="L1289" s="227" t="s">
        <v>50</v>
      </c>
      <c r="M1289" s="53"/>
      <c r="N1289" s="53"/>
      <c r="O1289" s="51"/>
      <c r="P1289" s="226"/>
      <c r="Q1289" s="226"/>
    </row>
    <row r="1290" s="18" customFormat="1" ht="48" spans="1:17">
      <c r="A1290" s="44">
        <v>177</v>
      </c>
      <c r="B1290" s="44" t="s">
        <v>21</v>
      </c>
      <c r="C1290" s="233" t="s">
        <v>8553</v>
      </c>
      <c r="D1290" s="50" t="s">
        <v>8554</v>
      </c>
      <c r="E1290" s="91" t="s">
        <v>8555</v>
      </c>
      <c r="F1290" s="91" t="s">
        <v>8556</v>
      </c>
      <c r="G1290" s="227" t="s">
        <v>41</v>
      </c>
      <c r="H1290" s="227" t="s">
        <v>41</v>
      </c>
      <c r="I1290" s="53" t="s">
        <v>49</v>
      </c>
      <c r="J1290" s="53">
        <v>16</v>
      </c>
      <c r="K1290" s="227" t="s">
        <v>41</v>
      </c>
      <c r="L1290" s="227" t="s">
        <v>50</v>
      </c>
      <c r="M1290" s="53"/>
      <c r="N1290" s="53"/>
      <c r="O1290" s="51"/>
      <c r="P1290" s="226"/>
      <c r="Q1290" s="226"/>
    </row>
    <row r="1291" s="18" customFormat="1" ht="36" spans="1:17">
      <c r="A1291" s="44">
        <v>178</v>
      </c>
      <c r="B1291" s="44" t="s">
        <v>21</v>
      </c>
      <c r="C1291" s="233" t="s">
        <v>8557</v>
      </c>
      <c r="D1291" s="50" t="s">
        <v>8558</v>
      </c>
      <c r="E1291" s="91" t="s">
        <v>8559</v>
      </c>
      <c r="F1291" s="91" t="s">
        <v>8560</v>
      </c>
      <c r="G1291" s="227" t="s">
        <v>41</v>
      </c>
      <c r="H1291" s="227" t="s">
        <v>41</v>
      </c>
      <c r="I1291" s="53" t="s">
        <v>49</v>
      </c>
      <c r="J1291" s="53">
        <v>31</v>
      </c>
      <c r="K1291" s="227" t="s">
        <v>41</v>
      </c>
      <c r="L1291" s="227" t="s">
        <v>50</v>
      </c>
      <c r="M1291" s="53"/>
      <c r="N1291" s="53"/>
      <c r="O1291" s="51"/>
      <c r="P1291" s="226" t="s">
        <v>8561</v>
      </c>
      <c r="Q1291" s="226"/>
    </row>
    <row r="1292" s="18" customFormat="1" ht="48" spans="1:17">
      <c r="A1292" s="44">
        <v>179</v>
      </c>
      <c r="B1292" s="44" t="s">
        <v>21</v>
      </c>
      <c r="C1292" s="233" t="s">
        <v>8562</v>
      </c>
      <c r="D1292" s="50" t="s">
        <v>8563</v>
      </c>
      <c r="E1292" s="91" t="s">
        <v>8564</v>
      </c>
      <c r="F1292" s="91" t="s">
        <v>8565</v>
      </c>
      <c r="G1292" s="227" t="s">
        <v>41</v>
      </c>
      <c r="H1292" s="227" t="s">
        <v>41</v>
      </c>
      <c r="I1292" s="53" t="s">
        <v>49</v>
      </c>
      <c r="J1292" s="53">
        <v>27.6</v>
      </c>
      <c r="K1292" s="227" t="s">
        <v>41</v>
      </c>
      <c r="L1292" s="227" t="s">
        <v>50</v>
      </c>
      <c r="M1292" s="53"/>
      <c r="N1292" s="53"/>
      <c r="O1292" s="51"/>
      <c r="P1292" s="226" t="s">
        <v>8566</v>
      </c>
      <c r="Q1292" s="226"/>
    </row>
    <row r="1293" s="18" customFormat="1" ht="75" spans="1:17">
      <c r="A1293" s="44">
        <v>180</v>
      </c>
      <c r="B1293" s="44" t="s">
        <v>51</v>
      </c>
      <c r="C1293" s="233" t="s">
        <v>8567</v>
      </c>
      <c r="D1293" s="50" t="s">
        <v>8568</v>
      </c>
      <c r="E1293" s="91" t="s">
        <v>8569</v>
      </c>
      <c r="F1293" s="91" t="s">
        <v>8570</v>
      </c>
      <c r="G1293" s="227" t="s">
        <v>4894</v>
      </c>
      <c r="H1293" s="227" t="s">
        <v>41</v>
      </c>
      <c r="I1293" s="53" t="s">
        <v>217</v>
      </c>
      <c r="J1293" s="53">
        <v>144</v>
      </c>
      <c r="K1293" s="227" t="s">
        <v>8571</v>
      </c>
      <c r="L1293" s="227" t="s">
        <v>50</v>
      </c>
      <c r="M1293" s="53"/>
      <c r="N1293" s="53"/>
      <c r="O1293" s="51"/>
      <c r="P1293" s="226" t="s">
        <v>8572</v>
      </c>
      <c r="Q1293" s="226"/>
    </row>
    <row r="1294" s="18" customFormat="1" ht="12.75" spans="1:17">
      <c r="A1294" s="44"/>
      <c r="B1294" s="44"/>
      <c r="C1294" s="36" t="s">
        <v>8573</v>
      </c>
      <c r="D1294" s="36" t="s">
        <v>8574</v>
      </c>
      <c r="E1294" s="91"/>
      <c r="F1294" s="91"/>
      <c r="G1294" s="227"/>
      <c r="H1294" s="227"/>
      <c r="I1294" s="44" t="s">
        <v>49</v>
      </c>
      <c r="J1294" s="53">
        <f>J1293*30%</f>
        <v>43.2</v>
      </c>
      <c r="K1294" s="227"/>
      <c r="L1294" s="227"/>
      <c r="M1294" s="53"/>
      <c r="N1294" s="53"/>
      <c r="O1294" s="51"/>
      <c r="P1294" s="226"/>
      <c r="Q1294" s="226"/>
    </row>
    <row r="1295" s="18" customFormat="1" ht="75" spans="1:17">
      <c r="A1295" s="44">
        <v>181</v>
      </c>
      <c r="B1295" s="44" t="s">
        <v>2033</v>
      </c>
      <c r="C1295" s="233" t="s">
        <v>8575</v>
      </c>
      <c r="D1295" s="50" t="s">
        <v>8576</v>
      </c>
      <c r="E1295" s="91" t="s">
        <v>8577</v>
      </c>
      <c r="F1295" s="91" t="s">
        <v>8578</v>
      </c>
      <c r="G1295" s="227" t="s">
        <v>41</v>
      </c>
      <c r="H1295" s="227" t="s">
        <v>41</v>
      </c>
      <c r="I1295" s="53" t="s">
        <v>217</v>
      </c>
      <c r="J1295" s="53">
        <v>687</v>
      </c>
      <c r="K1295" s="227" t="s">
        <v>8579</v>
      </c>
      <c r="L1295" s="227" t="s">
        <v>50</v>
      </c>
      <c r="M1295" s="53"/>
      <c r="N1295" s="53"/>
      <c r="O1295" s="51"/>
      <c r="P1295" s="226" t="s">
        <v>8580</v>
      </c>
      <c r="Q1295" s="226"/>
    </row>
    <row r="1296" s="18" customFormat="1" ht="12.75" spans="1:17">
      <c r="A1296" s="44"/>
      <c r="B1296" s="44"/>
      <c r="C1296" s="36" t="s">
        <v>8581</v>
      </c>
      <c r="D1296" s="36" t="s">
        <v>8582</v>
      </c>
      <c r="E1296" s="91"/>
      <c r="F1296" s="91"/>
      <c r="G1296" s="227"/>
      <c r="H1296" s="227"/>
      <c r="I1296" s="44" t="s">
        <v>49</v>
      </c>
      <c r="J1296" s="53">
        <f>J1295*30%</f>
        <v>206.1</v>
      </c>
      <c r="K1296" s="227"/>
      <c r="L1296" s="227"/>
      <c r="M1296" s="53"/>
      <c r="N1296" s="53"/>
      <c r="O1296" s="51"/>
      <c r="P1296" s="226"/>
      <c r="Q1296" s="226"/>
    </row>
    <row r="1297" s="18" customFormat="1" ht="50.25" spans="1:17">
      <c r="A1297" s="44">
        <v>182</v>
      </c>
      <c r="B1297" s="44" t="s">
        <v>51</v>
      </c>
      <c r="C1297" s="233" t="s">
        <v>8583</v>
      </c>
      <c r="D1297" s="83" t="s">
        <v>8584</v>
      </c>
      <c r="E1297" s="230" t="s">
        <v>8585</v>
      </c>
      <c r="F1297" s="230" t="s">
        <v>8586</v>
      </c>
      <c r="G1297" s="227" t="s">
        <v>41</v>
      </c>
      <c r="H1297" s="227" t="s">
        <v>41</v>
      </c>
      <c r="I1297" s="53" t="s">
        <v>217</v>
      </c>
      <c r="J1297" s="53">
        <v>23.4</v>
      </c>
      <c r="K1297" s="227" t="s">
        <v>8587</v>
      </c>
      <c r="L1297" s="227" t="s">
        <v>50</v>
      </c>
      <c r="M1297" s="53"/>
      <c r="N1297" s="53"/>
      <c r="O1297" s="51"/>
      <c r="P1297" s="226" t="s">
        <v>8588</v>
      </c>
      <c r="Q1297" s="226"/>
    </row>
    <row r="1298" s="18" customFormat="1" ht="48" spans="1:17">
      <c r="A1298" s="44">
        <v>183</v>
      </c>
      <c r="B1298" s="44" t="s">
        <v>51</v>
      </c>
      <c r="C1298" s="233" t="s">
        <v>8589</v>
      </c>
      <c r="D1298" s="83" t="s">
        <v>8590</v>
      </c>
      <c r="E1298" s="230" t="s">
        <v>8591</v>
      </c>
      <c r="F1298" s="230" t="s">
        <v>8592</v>
      </c>
      <c r="G1298" s="227" t="s">
        <v>41</v>
      </c>
      <c r="H1298" s="227" t="s">
        <v>41</v>
      </c>
      <c r="I1298" s="53" t="s">
        <v>217</v>
      </c>
      <c r="J1298" s="53">
        <v>25</v>
      </c>
      <c r="K1298" s="227" t="s">
        <v>8571</v>
      </c>
      <c r="L1298" s="227" t="s">
        <v>50</v>
      </c>
      <c r="M1298" s="53"/>
      <c r="N1298" s="53"/>
      <c r="O1298" s="51"/>
      <c r="P1298" s="226" t="s">
        <v>8593</v>
      </c>
      <c r="Q1298" s="226"/>
    </row>
    <row r="1299" s="18" customFormat="1" ht="48" spans="1:17">
      <c r="A1299" s="44">
        <v>184</v>
      </c>
      <c r="B1299" s="44" t="s">
        <v>51</v>
      </c>
      <c r="C1299" s="233" t="s">
        <v>8594</v>
      </c>
      <c r="D1299" s="83" t="s">
        <v>8595</v>
      </c>
      <c r="E1299" s="230" t="s">
        <v>8596</v>
      </c>
      <c r="F1299" s="230" t="s">
        <v>8177</v>
      </c>
      <c r="G1299" s="227" t="s">
        <v>4894</v>
      </c>
      <c r="H1299" s="227" t="s">
        <v>41</v>
      </c>
      <c r="I1299" s="53" t="s">
        <v>217</v>
      </c>
      <c r="J1299" s="53">
        <v>80</v>
      </c>
      <c r="K1299" s="227" t="s">
        <v>41</v>
      </c>
      <c r="L1299" s="227" t="s">
        <v>50</v>
      </c>
      <c r="M1299" s="53"/>
      <c r="N1299" s="53"/>
      <c r="O1299" s="51"/>
      <c r="P1299" s="226" t="s">
        <v>41</v>
      </c>
      <c r="Q1299" s="226"/>
    </row>
    <row r="1300" s="18" customFormat="1" ht="12.75" spans="1:17">
      <c r="A1300" s="44"/>
      <c r="B1300" s="44"/>
      <c r="C1300" s="36" t="s">
        <v>8597</v>
      </c>
      <c r="D1300" s="36" t="s">
        <v>8598</v>
      </c>
      <c r="E1300" s="230"/>
      <c r="F1300" s="230"/>
      <c r="G1300" s="227"/>
      <c r="H1300" s="227"/>
      <c r="I1300" s="44" t="s">
        <v>49</v>
      </c>
      <c r="J1300" s="53">
        <f t="shared" ref="J1300:J1305" si="41">J1299*30%</f>
        <v>24</v>
      </c>
      <c r="K1300" s="227"/>
      <c r="L1300" s="227"/>
      <c r="M1300" s="53"/>
      <c r="N1300" s="53"/>
      <c r="O1300" s="51"/>
      <c r="P1300" s="226"/>
      <c r="Q1300" s="226"/>
    </row>
    <row r="1301" s="18" customFormat="1" ht="87.75" spans="1:17">
      <c r="A1301" s="44">
        <v>185</v>
      </c>
      <c r="B1301" s="44" t="s">
        <v>51</v>
      </c>
      <c r="C1301" s="233" t="s">
        <v>8599</v>
      </c>
      <c r="D1301" s="83" t="s">
        <v>8600</v>
      </c>
      <c r="E1301" s="230" t="s">
        <v>8601</v>
      </c>
      <c r="F1301" s="230" t="s">
        <v>8602</v>
      </c>
      <c r="G1301" s="227" t="s">
        <v>8603</v>
      </c>
      <c r="H1301" s="227" t="s">
        <v>41</v>
      </c>
      <c r="I1301" s="53" t="s">
        <v>49</v>
      </c>
      <c r="J1301" s="53">
        <v>37.4</v>
      </c>
      <c r="K1301" s="227" t="s">
        <v>8163</v>
      </c>
      <c r="L1301" s="227" t="s">
        <v>50</v>
      </c>
      <c r="M1301" s="53"/>
      <c r="N1301" s="53"/>
      <c r="O1301" s="51"/>
      <c r="P1301" s="226" t="s">
        <v>8604</v>
      </c>
      <c r="Q1301" s="226"/>
    </row>
    <row r="1302" s="18" customFormat="1" ht="12.75" spans="1:17">
      <c r="A1302" s="44"/>
      <c r="B1302" s="44"/>
      <c r="C1302" s="36" t="s">
        <v>8605</v>
      </c>
      <c r="D1302" s="36" t="s">
        <v>8606</v>
      </c>
      <c r="E1302" s="230"/>
      <c r="F1302" s="230"/>
      <c r="G1302" s="227"/>
      <c r="H1302" s="227"/>
      <c r="I1302" s="44" t="s">
        <v>49</v>
      </c>
      <c r="J1302" s="53">
        <f t="shared" si="41"/>
        <v>11.22</v>
      </c>
      <c r="K1302" s="227"/>
      <c r="L1302" s="227"/>
      <c r="M1302" s="53"/>
      <c r="N1302" s="53"/>
      <c r="O1302" s="51"/>
      <c r="P1302" s="226"/>
      <c r="Q1302" s="226"/>
    </row>
    <row r="1303" s="18" customFormat="1" ht="12.75" spans="1:17">
      <c r="A1303" s="44"/>
      <c r="B1303" s="44"/>
      <c r="C1303" s="36" t="s">
        <v>8607</v>
      </c>
      <c r="D1303" s="36" t="s">
        <v>8608</v>
      </c>
      <c r="E1303" s="230"/>
      <c r="F1303" s="230"/>
      <c r="G1303" s="227"/>
      <c r="H1303" s="227"/>
      <c r="I1303" s="53" t="s">
        <v>49</v>
      </c>
      <c r="J1303" s="53">
        <f>J1301*50%</f>
        <v>18.7</v>
      </c>
      <c r="K1303" s="227"/>
      <c r="L1303" s="227"/>
      <c r="M1303" s="53"/>
      <c r="N1303" s="53"/>
      <c r="O1303" s="51"/>
      <c r="P1303" s="226"/>
      <c r="Q1303" s="226"/>
    </row>
    <row r="1304" s="18" customFormat="1" ht="48" spans="1:17">
      <c r="A1304" s="44">
        <v>186</v>
      </c>
      <c r="B1304" s="44" t="s">
        <v>51</v>
      </c>
      <c r="C1304" s="233" t="s">
        <v>8609</v>
      </c>
      <c r="D1304" s="50" t="s">
        <v>8610</v>
      </c>
      <c r="E1304" s="50" t="s">
        <v>8611</v>
      </c>
      <c r="F1304" s="83" t="s">
        <v>8162</v>
      </c>
      <c r="G1304" s="227" t="s">
        <v>4894</v>
      </c>
      <c r="H1304" s="227" t="s">
        <v>41</v>
      </c>
      <c r="I1304" s="53" t="s">
        <v>49</v>
      </c>
      <c r="J1304" s="53">
        <v>36</v>
      </c>
      <c r="K1304" s="227" t="s">
        <v>8612</v>
      </c>
      <c r="L1304" s="227" t="s">
        <v>34</v>
      </c>
      <c r="M1304" s="53">
        <v>0.1</v>
      </c>
      <c r="N1304" s="195">
        <v>0.2</v>
      </c>
      <c r="O1304" s="51"/>
      <c r="P1304" s="226" t="s">
        <v>8613</v>
      </c>
      <c r="Q1304" s="226"/>
    </row>
    <row r="1305" s="18" customFormat="1" ht="12.75" spans="1:17">
      <c r="A1305" s="44"/>
      <c r="B1305" s="44"/>
      <c r="C1305" s="36" t="s">
        <v>8614</v>
      </c>
      <c r="D1305" s="36" t="s">
        <v>8615</v>
      </c>
      <c r="E1305" s="50"/>
      <c r="F1305" s="83"/>
      <c r="G1305" s="227"/>
      <c r="H1305" s="227"/>
      <c r="I1305" s="44" t="s">
        <v>49</v>
      </c>
      <c r="J1305" s="53">
        <f t="shared" si="41"/>
        <v>10.8</v>
      </c>
      <c r="K1305" s="227"/>
      <c r="L1305" s="227"/>
      <c r="M1305" s="53"/>
      <c r="N1305" s="195"/>
      <c r="O1305" s="51"/>
      <c r="P1305" s="226"/>
      <c r="Q1305" s="226"/>
    </row>
    <row r="1306" s="18" customFormat="1" ht="138" spans="1:17">
      <c r="A1306" s="44">
        <v>187</v>
      </c>
      <c r="B1306" s="44" t="s">
        <v>2033</v>
      </c>
      <c r="C1306" s="233" t="s">
        <v>8616</v>
      </c>
      <c r="D1306" s="50" t="s">
        <v>8617</v>
      </c>
      <c r="E1306" s="91" t="s">
        <v>8618</v>
      </c>
      <c r="F1306" s="91" t="s">
        <v>8619</v>
      </c>
      <c r="G1306" s="227" t="s">
        <v>41</v>
      </c>
      <c r="H1306" s="227" t="s">
        <v>41</v>
      </c>
      <c r="I1306" s="53" t="s">
        <v>8620</v>
      </c>
      <c r="J1306" s="53">
        <v>593</v>
      </c>
      <c r="K1306" s="227" t="s">
        <v>8621</v>
      </c>
      <c r="L1306" s="227" t="s">
        <v>50</v>
      </c>
      <c r="M1306" s="53"/>
      <c r="N1306" s="53"/>
      <c r="O1306" s="51"/>
      <c r="P1306" s="226" t="s">
        <v>8622</v>
      </c>
      <c r="Q1306" s="226"/>
    </row>
    <row r="1307" s="18" customFormat="1" ht="12.75" spans="1:17">
      <c r="A1307" s="44"/>
      <c r="B1307" s="44"/>
      <c r="C1307" s="36" t="s">
        <v>8623</v>
      </c>
      <c r="D1307" s="36" t="s">
        <v>8624</v>
      </c>
      <c r="E1307" s="91"/>
      <c r="F1307" s="91"/>
      <c r="G1307" s="227"/>
      <c r="H1307" s="227"/>
      <c r="I1307" s="44" t="s">
        <v>49</v>
      </c>
      <c r="J1307" s="53">
        <f t="shared" ref="J1307:J1311" si="42">J1306*30%</f>
        <v>177.9</v>
      </c>
      <c r="K1307" s="227"/>
      <c r="L1307" s="227"/>
      <c r="M1307" s="53"/>
      <c r="N1307" s="53"/>
      <c r="O1307" s="51"/>
      <c r="P1307" s="226"/>
      <c r="Q1307" s="226"/>
    </row>
    <row r="1308" s="18" customFormat="1" ht="75" spans="1:17">
      <c r="A1308" s="44">
        <v>188</v>
      </c>
      <c r="B1308" s="44" t="s">
        <v>2033</v>
      </c>
      <c r="C1308" s="233" t="s">
        <v>8625</v>
      </c>
      <c r="D1308" s="50" t="s">
        <v>8626</v>
      </c>
      <c r="E1308" s="91" t="s">
        <v>8627</v>
      </c>
      <c r="F1308" s="91" t="s">
        <v>8628</v>
      </c>
      <c r="G1308" s="227" t="s">
        <v>41</v>
      </c>
      <c r="H1308" s="227" t="s">
        <v>41</v>
      </c>
      <c r="I1308" s="53" t="s">
        <v>49</v>
      </c>
      <c r="J1308" s="53">
        <v>532</v>
      </c>
      <c r="K1308" s="227" t="s">
        <v>8629</v>
      </c>
      <c r="L1308" s="227" t="s">
        <v>34</v>
      </c>
      <c r="M1308" s="53">
        <v>0.1</v>
      </c>
      <c r="N1308" s="195">
        <v>0.15</v>
      </c>
      <c r="O1308" s="51"/>
      <c r="P1308" s="226" t="s">
        <v>8630</v>
      </c>
      <c r="Q1308" s="226"/>
    </row>
    <row r="1309" s="18" customFormat="1" ht="12.75" spans="1:17">
      <c r="A1309" s="44"/>
      <c r="B1309" s="44"/>
      <c r="C1309" s="36" t="s">
        <v>8631</v>
      </c>
      <c r="D1309" s="36" t="s">
        <v>8632</v>
      </c>
      <c r="E1309" s="91"/>
      <c r="F1309" s="91"/>
      <c r="G1309" s="227"/>
      <c r="H1309" s="227"/>
      <c r="I1309" s="44" t="s">
        <v>49</v>
      </c>
      <c r="J1309" s="53">
        <f t="shared" si="42"/>
        <v>159.6</v>
      </c>
      <c r="K1309" s="227"/>
      <c r="L1309" s="227"/>
      <c r="M1309" s="53"/>
      <c r="N1309" s="195"/>
      <c r="O1309" s="51"/>
      <c r="P1309" s="226"/>
      <c r="Q1309" s="226"/>
    </row>
    <row r="1310" s="18" customFormat="1" ht="63" spans="1:17">
      <c r="A1310" s="44">
        <v>189</v>
      </c>
      <c r="B1310" s="44" t="s">
        <v>2033</v>
      </c>
      <c r="C1310" s="233" t="s">
        <v>8633</v>
      </c>
      <c r="D1310" s="50" t="s">
        <v>8634</v>
      </c>
      <c r="E1310" s="91" t="s">
        <v>8635</v>
      </c>
      <c r="F1310" s="91" t="s">
        <v>8636</v>
      </c>
      <c r="G1310" s="227" t="s">
        <v>41</v>
      </c>
      <c r="H1310" s="227" t="s">
        <v>41</v>
      </c>
      <c r="I1310" s="53" t="s">
        <v>49</v>
      </c>
      <c r="J1310" s="53">
        <v>1542</v>
      </c>
      <c r="K1310" s="227" t="s">
        <v>8155</v>
      </c>
      <c r="L1310" s="227" t="s">
        <v>34</v>
      </c>
      <c r="M1310" s="53">
        <v>0.1</v>
      </c>
      <c r="N1310" s="195">
        <v>0.15</v>
      </c>
      <c r="O1310" s="51"/>
      <c r="P1310" s="226" t="s">
        <v>8637</v>
      </c>
      <c r="Q1310" s="226"/>
    </row>
    <row r="1311" s="18" customFormat="1" ht="12.75" spans="1:17">
      <c r="A1311" s="44"/>
      <c r="B1311" s="44"/>
      <c r="C1311" s="36" t="s">
        <v>8638</v>
      </c>
      <c r="D1311" s="36" t="s">
        <v>8639</v>
      </c>
      <c r="E1311" s="91"/>
      <c r="F1311" s="91"/>
      <c r="G1311" s="227"/>
      <c r="H1311" s="227"/>
      <c r="I1311" s="44" t="s">
        <v>49</v>
      </c>
      <c r="J1311" s="53">
        <f t="shared" si="42"/>
        <v>462.6</v>
      </c>
      <c r="K1311" s="227"/>
      <c r="L1311" s="227"/>
      <c r="M1311" s="53"/>
      <c r="N1311" s="195"/>
      <c r="O1311" s="51"/>
      <c r="P1311" s="226"/>
      <c r="Q1311" s="226"/>
    </row>
    <row r="1312" s="18" customFormat="1" ht="112.5" spans="1:17">
      <c r="A1312" s="44">
        <v>190</v>
      </c>
      <c r="B1312" s="44" t="s">
        <v>2033</v>
      </c>
      <c r="C1312" s="233" t="s">
        <v>8640</v>
      </c>
      <c r="D1312" s="50" t="s">
        <v>8641</v>
      </c>
      <c r="E1312" s="91" t="s">
        <v>8642</v>
      </c>
      <c r="F1312" s="91" t="s">
        <v>8643</v>
      </c>
      <c r="G1312" s="227" t="s">
        <v>8644</v>
      </c>
      <c r="H1312" s="227" t="s">
        <v>41</v>
      </c>
      <c r="I1312" s="53" t="s">
        <v>217</v>
      </c>
      <c r="J1312" s="53">
        <v>576</v>
      </c>
      <c r="K1312" s="227" t="s">
        <v>8155</v>
      </c>
      <c r="L1312" s="227" t="s">
        <v>34</v>
      </c>
      <c r="M1312" s="53">
        <v>0.1</v>
      </c>
      <c r="N1312" s="195">
        <v>0.15</v>
      </c>
      <c r="O1312" s="51"/>
      <c r="P1312" s="226" t="s">
        <v>8645</v>
      </c>
      <c r="Q1312" s="226"/>
    </row>
    <row r="1313" s="18" customFormat="1" ht="12.75" spans="1:17">
      <c r="A1313" s="44"/>
      <c r="B1313" s="44"/>
      <c r="C1313" s="36" t="s">
        <v>8646</v>
      </c>
      <c r="D1313" s="36" t="s">
        <v>8647</v>
      </c>
      <c r="E1313" s="91"/>
      <c r="F1313" s="91"/>
      <c r="G1313" s="227"/>
      <c r="H1313" s="227"/>
      <c r="I1313" s="44" t="s">
        <v>49</v>
      </c>
      <c r="J1313" s="53">
        <f>J1312*30%</f>
        <v>172.8</v>
      </c>
      <c r="K1313" s="227"/>
      <c r="L1313" s="227"/>
      <c r="M1313" s="53"/>
      <c r="N1313" s="195"/>
      <c r="O1313" s="51"/>
      <c r="P1313" s="226"/>
      <c r="Q1313" s="226"/>
    </row>
    <row r="1314" s="18" customFormat="1" ht="12.75" spans="1:17">
      <c r="A1314" s="44"/>
      <c r="B1314" s="44"/>
      <c r="C1314" s="36" t="s">
        <v>8648</v>
      </c>
      <c r="D1314" s="36" t="s">
        <v>8649</v>
      </c>
      <c r="E1314" s="91"/>
      <c r="F1314" s="91"/>
      <c r="G1314" s="227"/>
      <c r="H1314" s="227"/>
      <c r="I1314" s="53" t="s">
        <v>217</v>
      </c>
      <c r="J1314" s="53">
        <f>J1312*30%</f>
        <v>172.8</v>
      </c>
      <c r="K1314" s="227"/>
      <c r="L1314" s="227"/>
      <c r="M1314" s="53"/>
      <c r="N1314" s="195"/>
      <c r="O1314" s="51"/>
      <c r="P1314" s="226"/>
      <c r="Q1314" s="226"/>
    </row>
    <row r="1315" s="18" customFormat="1" ht="112.5" spans="1:17">
      <c r="A1315" s="44">
        <v>191</v>
      </c>
      <c r="B1315" s="44" t="s">
        <v>2033</v>
      </c>
      <c r="C1315" s="233" t="s">
        <v>8650</v>
      </c>
      <c r="D1315" s="50" t="s">
        <v>8651</v>
      </c>
      <c r="E1315" s="91" t="s">
        <v>8652</v>
      </c>
      <c r="F1315" s="91" t="s">
        <v>8653</v>
      </c>
      <c r="G1315" s="227" t="s">
        <v>8644</v>
      </c>
      <c r="H1315" s="227" t="s">
        <v>41</v>
      </c>
      <c r="I1315" s="53" t="s">
        <v>217</v>
      </c>
      <c r="J1315" s="53">
        <v>1054</v>
      </c>
      <c r="K1315" s="227" t="s">
        <v>8155</v>
      </c>
      <c r="L1315" s="227" t="s">
        <v>34</v>
      </c>
      <c r="M1315" s="53">
        <v>0.1</v>
      </c>
      <c r="N1315" s="195">
        <v>0.15</v>
      </c>
      <c r="O1315" s="51"/>
      <c r="P1315" s="226" t="s">
        <v>8654</v>
      </c>
      <c r="Q1315" s="226"/>
    </row>
    <row r="1316" s="18" customFormat="1" ht="12.75" spans="1:17">
      <c r="A1316" s="44"/>
      <c r="B1316" s="44"/>
      <c r="C1316" s="36" t="s">
        <v>8655</v>
      </c>
      <c r="D1316" s="36" t="s">
        <v>8656</v>
      </c>
      <c r="E1316" s="91"/>
      <c r="F1316" s="91"/>
      <c r="G1316" s="227"/>
      <c r="H1316" s="227"/>
      <c r="I1316" s="44" t="s">
        <v>49</v>
      </c>
      <c r="J1316" s="53">
        <f t="shared" ref="J1316:J1321" si="43">J1315*30%</f>
        <v>316.2</v>
      </c>
      <c r="K1316" s="227"/>
      <c r="L1316" s="227"/>
      <c r="M1316" s="53"/>
      <c r="N1316" s="195"/>
      <c r="O1316" s="51"/>
      <c r="P1316" s="226"/>
      <c r="Q1316" s="226"/>
    </row>
    <row r="1317" s="18" customFormat="1" ht="12.75" spans="1:17">
      <c r="A1317" s="44"/>
      <c r="B1317" s="44"/>
      <c r="C1317" s="36" t="s">
        <v>8657</v>
      </c>
      <c r="D1317" s="36" t="s">
        <v>8658</v>
      </c>
      <c r="E1317" s="91"/>
      <c r="F1317" s="91"/>
      <c r="G1317" s="227"/>
      <c r="H1317" s="227"/>
      <c r="I1317" s="53" t="s">
        <v>217</v>
      </c>
      <c r="J1317" s="53">
        <f>J1315*30%</f>
        <v>316.2</v>
      </c>
      <c r="K1317" s="227"/>
      <c r="L1317" s="227"/>
      <c r="M1317" s="53"/>
      <c r="N1317" s="195"/>
      <c r="O1317" s="51"/>
      <c r="P1317" s="226"/>
      <c r="Q1317" s="226"/>
    </row>
    <row r="1318" s="18" customFormat="1" ht="48" spans="1:17">
      <c r="A1318" s="44">
        <v>192</v>
      </c>
      <c r="B1318" s="44" t="s">
        <v>2033</v>
      </c>
      <c r="C1318" s="233" t="s">
        <v>8659</v>
      </c>
      <c r="D1318" s="50" t="s">
        <v>8660</v>
      </c>
      <c r="E1318" s="91" t="s">
        <v>8661</v>
      </c>
      <c r="F1318" s="91" t="s">
        <v>8662</v>
      </c>
      <c r="G1318" s="227" t="s">
        <v>41</v>
      </c>
      <c r="H1318" s="227" t="s">
        <v>41</v>
      </c>
      <c r="I1318" s="53" t="s">
        <v>49</v>
      </c>
      <c r="J1318" s="53">
        <v>329</v>
      </c>
      <c r="K1318" s="227" t="s">
        <v>8155</v>
      </c>
      <c r="L1318" s="227" t="s">
        <v>50</v>
      </c>
      <c r="M1318" s="53"/>
      <c r="N1318" s="53"/>
      <c r="O1318" s="51"/>
      <c r="P1318" s="226"/>
      <c r="Q1318" s="226"/>
    </row>
    <row r="1319" s="18" customFormat="1" ht="12.75" spans="1:17">
      <c r="A1319" s="44"/>
      <c r="B1319" s="44"/>
      <c r="C1319" s="36" t="s">
        <v>8663</v>
      </c>
      <c r="D1319" s="36" t="s">
        <v>8664</v>
      </c>
      <c r="E1319" s="91"/>
      <c r="F1319" s="91"/>
      <c r="G1319" s="227"/>
      <c r="H1319" s="227"/>
      <c r="I1319" s="44" t="s">
        <v>49</v>
      </c>
      <c r="J1319" s="53">
        <f t="shared" si="43"/>
        <v>98.7</v>
      </c>
      <c r="K1319" s="227"/>
      <c r="L1319" s="227"/>
      <c r="M1319" s="53"/>
      <c r="N1319" s="53"/>
      <c r="O1319" s="51"/>
      <c r="P1319" s="226"/>
      <c r="Q1319" s="226"/>
    </row>
    <row r="1320" s="18" customFormat="1" ht="75" spans="1:17">
      <c r="A1320" s="44">
        <v>193</v>
      </c>
      <c r="B1320" s="44" t="s">
        <v>2033</v>
      </c>
      <c r="C1320" s="233" t="s">
        <v>8665</v>
      </c>
      <c r="D1320" s="50" t="s">
        <v>8666</v>
      </c>
      <c r="E1320" s="91" t="s">
        <v>8667</v>
      </c>
      <c r="F1320" s="91" t="s">
        <v>8668</v>
      </c>
      <c r="G1320" s="227" t="s">
        <v>8669</v>
      </c>
      <c r="H1320" s="227" t="s">
        <v>41</v>
      </c>
      <c r="I1320" s="53" t="s">
        <v>49</v>
      </c>
      <c r="J1320" s="53">
        <v>698</v>
      </c>
      <c r="K1320" s="227" t="s">
        <v>8155</v>
      </c>
      <c r="L1320" s="227" t="s">
        <v>50</v>
      </c>
      <c r="M1320" s="53"/>
      <c r="N1320" s="53"/>
      <c r="O1320" s="51"/>
      <c r="P1320" s="226" t="s">
        <v>8670</v>
      </c>
      <c r="Q1320" s="226"/>
    </row>
    <row r="1321" s="18" customFormat="1" ht="12.75" spans="1:17">
      <c r="A1321" s="44"/>
      <c r="B1321" s="44"/>
      <c r="C1321" s="36" t="s">
        <v>8671</v>
      </c>
      <c r="D1321" s="36" t="s">
        <v>8672</v>
      </c>
      <c r="E1321" s="91"/>
      <c r="F1321" s="91"/>
      <c r="G1321" s="227"/>
      <c r="H1321" s="227"/>
      <c r="I1321" s="44" t="s">
        <v>49</v>
      </c>
      <c r="J1321" s="53">
        <f t="shared" si="43"/>
        <v>209.4</v>
      </c>
      <c r="K1321" s="227"/>
      <c r="L1321" s="227"/>
      <c r="M1321" s="53"/>
      <c r="N1321" s="53"/>
      <c r="O1321" s="51"/>
      <c r="P1321" s="226"/>
      <c r="Q1321" s="226"/>
    </row>
    <row r="1322" s="18" customFormat="1" ht="12.75" spans="1:17">
      <c r="A1322" s="44"/>
      <c r="B1322" s="44"/>
      <c r="C1322" s="36" t="s">
        <v>8673</v>
      </c>
      <c r="D1322" s="36" t="s">
        <v>8674</v>
      </c>
      <c r="E1322" s="91"/>
      <c r="F1322" s="91"/>
      <c r="G1322" s="227"/>
      <c r="H1322" s="227"/>
      <c r="I1322" s="53" t="s">
        <v>49</v>
      </c>
      <c r="J1322" s="53">
        <f>J1320*30%</f>
        <v>209.4</v>
      </c>
      <c r="K1322" s="227"/>
      <c r="L1322" s="227"/>
      <c r="M1322" s="53"/>
      <c r="N1322" s="53"/>
      <c r="O1322" s="51"/>
      <c r="P1322" s="226"/>
      <c r="Q1322" s="226"/>
    </row>
    <row r="1323" s="18" customFormat="1" ht="75" spans="1:17">
      <c r="A1323" s="44">
        <v>194</v>
      </c>
      <c r="B1323" s="44" t="s">
        <v>2033</v>
      </c>
      <c r="C1323" s="233" t="s">
        <v>8675</v>
      </c>
      <c r="D1323" s="50" t="s">
        <v>8676</v>
      </c>
      <c r="E1323" s="91" t="s">
        <v>8677</v>
      </c>
      <c r="F1323" s="91" t="s">
        <v>8678</v>
      </c>
      <c r="G1323" s="227" t="s">
        <v>41</v>
      </c>
      <c r="H1323" s="227" t="s">
        <v>41</v>
      </c>
      <c r="I1323" s="53" t="s">
        <v>49</v>
      </c>
      <c r="J1323" s="53">
        <v>315</v>
      </c>
      <c r="K1323" s="227" t="s">
        <v>8155</v>
      </c>
      <c r="L1323" s="227" t="s">
        <v>50</v>
      </c>
      <c r="M1323" s="53"/>
      <c r="N1323" s="53"/>
      <c r="O1323" s="51"/>
      <c r="P1323" s="226" t="s">
        <v>8679</v>
      </c>
      <c r="Q1323" s="226"/>
    </row>
    <row r="1324" s="18" customFormat="1" ht="12.75" spans="1:17">
      <c r="A1324" s="44"/>
      <c r="B1324" s="44"/>
      <c r="C1324" s="36" t="s">
        <v>8680</v>
      </c>
      <c r="D1324" s="36" t="s">
        <v>8681</v>
      </c>
      <c r="E1324" s="91"/>
      <c r="F1324" s="91"/>
      <c r="G1324" s="227"/>
      <c r="H1324" s="227"/>
      <c r="I1324" s="44" t="s">
        <v>49</v>
      </c>
      <c r="J1324" s="53">
        <f t="shared" ref="J1324:J1328" si="44">J1323*30%</f>
        <v>94.5</v>
      </c>
      <c r="K1324" s="227"/>
      <c r="L1324" s="227"/>
      <c r="M1324" s="53"/>
      <c r="N1324" s="53"/>
      <c r="O1324" s="51"/>
      <c r="P1324" s="226"/>
      <c r="Q1324" s="226"/>
    </row>
    <row r="1325" s="18" customFormat="1" ht="124.5" spans="1:17">
      <c r="A1325" s="44">
        <v>195</v>
      </c>
      <c r="B1325" s="44" t="s">
        <v>2033</v>
      </c>
      <c r="C1325" s="233" t="s">
        <v>8682</v>
      </c>
      <c r="D1325" s="50" t="s">
        <v>8683</v>
      </c>
      <c r="E1325" s="91" t="s">
        <v>8684</v>
      </c>
      <c r="F1325" s="91" t="s">
        <v>8685</v>
      </c>
      <c r="G1325" s="227" t="s">
        <v>41</v>
      </c>
      <c r="H1325" s="227" t="s">
        <v>41</v>
      </c>
      <c r="I1325" s="53" t="s">
        <v>49</v>
      </c>
      <c r="J1325" s="53">
        <v>1076</v>
      </c>
      <c r="K1325" s="227" t="s">
        <v>8686</v>
      </c>
      <c r="L1325" s="227" t="s">
        <v>50</v>
      </c>
      <c r="M1325" s="53"/>
      <c r="N1325" s="53"/>
      <c r="O1325" s="51"/>
      <c r="P1325" s="226" t="s">
        <v>8687</v>
      </c>
      <c r="Q1325" s="226"/>
    </row>
    <row r="1326" s="18" customFormat="1" ht="12.75" spans="1:17">
      <c r="A1326" s="44"/>
      <c r="B1326" s="44"/>
      <c r="C1326" s="36" t="s">
        <v>8688</v>
      </c>
      <c r="D1326" s="36" t="s">
        <v>8689</v>
      </c>
      <c r="E1326" s="91"/>
      <c r="F1326" s="91"/>
      <c r="G1326" s="227"/>
      <c r="H1326" s="227"/>
      <c r="I1326" s="44" t="s">
        <v>49</v>
      </c>
      <c r="J1326" s="53">
        <f t="shared" si="44"/>
        <v>322.8</v>
      </c>
      <c r="K1326" s="227"/>
      <c r="L1326" s="227"/>
      <c r="M1326" s="53"/>
      <c r="N1326" s="53"/>
      <c r="O1326" s="51"/>
      <c r="P1326" s="226"/>
      <c r="Q1326" s="226"/>
    </row>
    <row r="1327" s="18" customFormat="1" ht="100.5" spans="1:17">
      <c r="A1327" s="44">
        <v>196</v>
      </c>
      <c r="B1327" s="44" t="s">
        <v>2033</v>
      </c>
      <c r="C1327" s="233" t="s">
        <v>8690</v>
      </c>
      <c r="D1327" s="50" t="s">
        <v>8691</v>
      </c>
      <c r="E1327" s="91" t="s">
        <v>8692</v>
      </c>
      <c r="F1327" s="91" t="s">
        <v>8693</v>
      </c>
      <c r="G1327" s="227" t="s">
        <v>41</v>
      </c>
      <c r="H1327" s="227" t="s">
        <v>41</v>
      </c>
      <c r="I1327" s="53" t="s">
        <v>4395</v>
      </c>
      <c r="J1327" s="53">
        <v>293</v>
      </c>
      <c r="K1327" s="227" t="s">
        <v>8694</v>
      </c>
      <c r="L1327" s="227" t="s">
        <v>50</v>
      </c>
      <c r="M1327" s="53"/>
      <c r="N1327" s="53"/>
      <c r="O1327" s="51"/>
      <c r="P1327" s="226" t="s">
        <v>8695</v>
      </c>
      <c r="Q1327" s="226"/>
    </row>
    <row r="1328" s="18" customFormat="1" ht="12.75" spans="1:17">
      <c r="A1328" s="44"/>
      <c r="B1328" s="44"/>
      <c r="C1328" s="36" t="s">
        <v>8696</v>
      </c>
      <c r="D1328" s="36" t="s">
        <v>8697</v>
      </c>
      <c r="E1328" s="91"/>
      <c r="F1328" s="91"/>
      <c r="G1328" s="227"/>
      <c r="H1328" s="227"/>
      <c r="I1328" s="44" t="s">
        <v>49</v>
      </c>
      <c r="J1328" s="53">
        <f t="shared" si="44"/>
        <v>87.9</v>
      </c>
      <c r="K1328" s="227"/>
      <c r="L1328" s="227"/>
      <c r="M1328" s="53"/>
      <c r="N1328" s="53"/>
      <c r="O1328" s="51"/>
      <c r="P1328" s="226"/>
      <c r="Q1328" s="226"/>
    </row>
    <row r="1329" s="18" customFormat="1" ht="163.5" spans="1:17">
      <c r="A1329" s="44">
        <v>197</v>
      </c>
      <c r="B1329" s="44" t="s">
        <v>2033</v>
      </c>
      <c r="C1329" s="233" t="s">
        <v>8698</v>
      </c>
      <c r="D1329" s="50" t="s">
        <v>8699</v>
      </c>
      <c r="E1329" s="91" t="s">
        <v>8700</v>
      </c>
      <c r="F1329" s="91" t="s">
        <v>8701</v>
      </c>
      <c r="G1329" s="227" t="s">
        <v>41</v>
      </c>
      <c r="H1329" s="227" t="s">
        <v>41</v>
      </c>
      <c r="I1329" s="53" t="s">
        <v>49</v>
      </c>
      <c r="J1329" s="53">
        <v>914</v>
      </c>
      <c r="K1329" s="227" t="s">
        <v>8155</v>
      </c>
      <c r="L1329" s="227" t="s">
        <v>24</v>
      </c>
      <c r="M1329" s="53"/>
      <c r="N1329" s="53"/>
      <c r="O1329" s="51"/>
      <c r="P1329" s="226" t="s">
        <v>8702</v>
      </c>
      <c r="Q1329" s="226"/>
    </row>
    <row r="1330" s="18" customFormat="1" ht="12.75" spans="1:17">
      <c r="A1330" s="44"/>
      <c r="B1330" s="44"/>
      <c r="C1330" s="36" t="s">
        <v>8703</v>
      </c>
      <c r="D1330" s="36" t="s">
        <v>8704</v>
      </c>
      <c r="E1330" s="91"/>
      <c r="F1330" s="91"/>
      <c r="G1330" s="227"/>
      <c r="H1330" s="227"/>
      <c r="I1330" s="44" t="s">
        <v>49</v>
      </c>
      <c r="J1330" s="53">
        <f t="shared" ref="J1330:J1334" si="45">J1329*30%</f>
        <v>274.2</v>
      </c>
      <c r="K1330" s="227"/>
      <c r="L1330" s="227"/>
      <c r="M1330" s="53"/>
      <c r="N1330" s="53"/>
      <c r="O1330" s="51"/>
      <c r="P1330" s="226"/>
      <c r="Q1330" s="226"/>
    </row>
    <row r="1331" s="18" customFormat="1" ht="100.5" spans="1:17">
      <c r="A1331" s="44">
        <v>198</v>
      </c>
      <c r="B1331" s="44" t="s">
        <v>2033</v>
      </c>
      <c r="C1331" s="233" t="s">
        <v>8705</v>
      </c>
      <c r="D1331" s="50" t="s">
        <v>8706</v>
      </c>
      <c r="E1331" s="91" t="s">
        <v>8707</v>
      </c>
      <c r="F1331" s="230" t="s">
        <v>8708</v>
      </c>
      <c r="G1331" s="227" t="s">
        <v>41</v>
      </c>
      <c r="H1331" s="227" t="s">
        <v>41</v>
      </c>
      <c r="I1331" s="53" t="s">
        <v>217</v>
      </c>
      <c r="J1331" s="53">
        <v>373</v>
      </c>
      <c r="K1331" s="227" t="s">
        <v>8155</v>
      </c>
      <c r="L1331" s="227" t="s">
        <v>50</v>
      </c>
      <c r="M1331" s="53"/>
      <c r="N1331" s="53"/>
      <c r="O1331" s="51"/>
      <c r="P1331" s="226" t="s">
        <v>8709</v>
      </c>
      <c r="Q1331" s="226"/>
    </row>
    <row r="1332" s="18" customFormat="1" ht="12.75" spans="1:17">
      <c r="A1332" s="44"/>
      <c r="B1332" s="44"/>
      <c r="C1332" s="36" t="s">
        <v>8710</v>
      </c>
      <c r="D1332" s="36" t="s">
        <v>8711</v>
      </c>
      <c r="E1332" s="91"/>
      <c r="F1332" s="230"/>
      <c r="G1332" s="227"/>
      <c r="H1332" s="227"/>
      <c r="I1332" s="44" t="s">
        <v>49</v>
      </c>
      <c r="J1332" s="53">
        <f t="shared" si="45"/>
        <v>111.9</v>
      </c>
      <c r="K1332" s="227"/>
      <c r="L1332" s="227"/>
      <c r="M1332" s="53"/>
      <c r="N1332" s="53"/>
      <c r="O1332" s="51"/>
      <c r="P1332" s="226"/>
      <c r="Q1332" s="226"/>
    </row>
    <row r="1333" s="18" customFormat="1" ht="124.5" spans="1:17">
      <c r="A1333" s="44">
        <v>199</v>
      </c>
      <c r="B1333" s="44" t="s">
        <v>2033</v>
      </c>
      <c r="C1333" s="233" t="s">
        <v>8712</v>
      </c>
      <c r="D1333" s="50" t="s">
        <v>8713</v>
      </c>
      <c r="E1333" s="91" t="s">
        <v>8714</v>
      </c>
      <c r="F1333" s="230" t="s">
        <v>8708</v>
      </c>
      <c r="G1333" s="227" t="s">
        <v>8715</v>
      </c>
      <c r="H1333" s="227" t="s">
        <v>41</v>
      </c>
      <c r="I1333" s="53" t="s">
        <v>217</v>
      </c>
      <c r="J1333" s="53">
        <v>1338</v>
      </c>
      <c r="K1333" s="227" t="s">
        <v>8155</v>
      </c>
      <c r="L1333" s="227" t="s">
        <v>50</v>
      </c>
      <c r="M1333" s="53"/>
      <c r="N1333" s="53"/>
      <c r="O1333" s="51"/>
      <c r="P1333" s="226" t="s">
        <v>8716</v>
      </c>
      <c r="Q1333" s="226"/>
    </row>
    <row r="1334" s="18" customFormat="1" ht="12.75" spans="1:17">
      <c r="A1334" s="44"/>
      <c r="B1334" s="44"/>
      <c r="C1334" s="36" t="s">
        <v>8717</v>
      </c>
      <c r="D1334" s="36" t="s">
        <v>8718</v>
      </c>
      <c r="E1334" s="91"/>
      <c r="F1334" s="230"/>
      <c r="G1334" s="227"/>
      <c r="H1334" s="227"/>
      <c r="I1334" s="44" t="s">
        <v>49</v>
      </c>
      <c r="J1334" s="53">
        <f t="shared" si="45"/>
        <v>401.4</v>
      </c>
      <c r="K1334" s="227"/>
      <c r="L1334" s="227"/>
      <c r="M1334" s="53"/>
      <c r="N1334" s="53"/>
      <c r="O1334" s="51"/>
      <c r="P1334" s="226"/>
      <c r="Q1334" s="226"/>
    </row>
    <row r="1335" s="18" customFormat="1" ht="12.75" spans="1:17">
      <c r="A1335" s="44"/>
      <c r="B1335" s="44"/>
      <c r="C1335" s="36" t="s">
        <v>8719</v>
      </c>
      <c r="D1335" s="36" t="s">
        <v>8720</v>
      </c>
      <c r="E1335" s="91"/>
      <c r="F1335" s="230"/>
      <c r="G1335" s="227"/>
      <c r="H1335" s="227"/>
      <c r="I1335" s="53" t="s">
        <v>217</v>
      </c>
      <c r="J1335" s="53">
        <f>J1333*30%</f>
        <v>401.4</v>
      </c>
      <c r="K1335" s="227"/>
      <c r="L1335" s="227"/>
      <c r="M1335" s="53"/>
      <c r="N1335" s="53"/>
      <c r="O1335" s="51"/>
      <c r="P1335" s="226"/>
      <c r="Q1335" s="226"/>
    </row>
    <row r="1336" s="18" customFormat="1" ht="75" spans="1:17">
      <c r="A1336" s="44">
        <v>200</v>
      </c>
      <c r="B1336" s="44" t="s">
        <v>2033</v>
      </c>
      <c r="C1336" s="233" t="s">
        <v>8721</v>
      </c>
      <c r="D1336" s="50" t="s">
        <v>8722</v>
      </c>
      <c r="E1336" s="91" t="s">
        <v>8723</v>
      </c>
      <c r="F1336" s="230" t="s">
        <v>8708</v>
      </c>
      <c r="G1336" s="227" t="s">
        <v>41</v>
      </c>
      <c r="H1336" s="227" t="s">
        <v>41</v>
      </c>
      <c r="I1336" s="53" t="s">
        <v>49</v>
      </c>
      <c r="J1336" s="53">
        <v>803</v>
      </c>
      <c r="K1336" s="227" t="s">
        <v>8724</v>
      </c>
      <c r="L1336" s="227" t="s">
        <v>50</v>
      </c>
      <c r="M1336" s="53"/>
      <c r="N1336" s="53"/>
      <c r="O1336" s="51"/>
      <c r="P1336" s="226" t="s">
        <v>8725</v>
      </c>
      <c r="Q1336" s="226"/>
    </row>
    <row r="1337" s="18" customFormat="1" ht="12.75" spans="1:17">
      <c r="A1337" s="44"/>
      <c r="B1337" s="44"/>
      <c r="C1337" s="36" t="s">
        <v>8726</v>
      </c>
      <c r="D1337" s="36" t="s">
        <v>8727</v>
      </c>
      <c r="E1337" s="91"/>
      <c r="F1337" s="230"/>
      <c r="G1337" s="227"/>
      <c r="H1337" s="227"/>
      <c r="I1337" s="44" t="s">
        <v>49</v>
      </c>
      <c r="J1337" s="53">
        <f t="shared" ref="J1337:J1342" si="46">J1336*30%</f>
        <v>240.9</v>
      </c>
      <c r="K1337" s="227"/>
      <c r="L1337" s="227"/>
      <c r="M1337" s="53"/>
      <c r="N1337" s="53"/>
      <c r="O1337" s="51"/>
      <c r="P1337" s="226"/>
      <c r="Q1337" s="226"/>
    </row>
    <row r="1338" s="18" customFormat="1" ht="199.5" spans="1:17">
      <c r="A1338" s="44">
        <v>201</v>
      </c>
      <c r="B1338" s="44" t="s">
        <v>2033</v>
      </c>
      <c r="C1338" s="233" t="s">
        <v>8728</v>
      </c>
      <c r="D1338" s="50" t="s">
        <v>8729</v>
      </c>
      <c r="E1338" s="91" t="s">
        <v>8730</v>
      </c>
      <c r="F1338" s="230" t="s">
        <v>8731</v>
      </c>
      <c r="G1338" s="227" t="s">
        <v>8715</v>
      </c>
      <c r="H1338" s="227" t="s">
        <v>41</v>
      </c>
      <c r="I1338" s="53" t="s">
        <v>49</v>
      </c>
      <c r="J1338" s="53">
        <v>1370</v>
      </c>
      <c r="K1338" s="227" t="s">
        <v>8732</v>
      </c>
      <c r="L1338" s="227" t="s">
        <v>50</v>
      </c>
      <c r="M1338" s="53"/>
      <c r="N1338" s="53"/>
      <c r="O1338" s="51"/>
      <c r="P1338" s="226" t="s">
        <v>8733</v>
      </c>
      <c r="Q1338" s="226"/>
    </row>
    <row r="1339" s="18" customFormat="1" ht="12.75" spans="1:17">
      <c r="A1339" s="44"/>
      <c r="B1339" s="44"/>
      <c r="C1339" s="36" t="s">
        <v>8734</v>
      </c>
      <c r="D1339" s="36" t="s">
        <v>8735</v>
      </c>
      <c r="E1339" s="91"/>
      <c r="F1339" s="230"/>
      <c r="G1339" s="227"/>
      <c r="H1339" s="227"/>
      <c r="I1339" s="44" t="s">
        <v>49</v>
      </c>
      <c r="J1339" s="53">
        <f t="shared" si="46"/>
        <v>411</v>
      </c>
      <c r="K1339" s="227"/>
      <c r="L1339" s="227"/>
      <c r="M1339" s="53"/>
      <c r="N1339" s="53"/>
      <c r="O1339" s="51"/>
      <c r="P1339" s="226"/>
      <c r="Q1339" s="226"/>
    </row>
    <row r="1340" s="18" customFormat="1" ht="24" spans="1:17">
      <c r="A1340" s="44"/>
      <c r="B1340" s="44"/>
      <c r="C1340" s="36" t="s">
        <v>8736</v>
      </c>
      <c r="D1340" s="36" t="s">
        <v>8737</v>
      </c>
      <c r="E1340" s="91"/>
      <c r="F1340" s="230"/>
      <c r="G1340" s="227"/>
      <c r="H1340" s="227"/>
      <c r="I1340" s="53"/>
      <c r="J1340" s="53">
        <f>J1338*30%</f>
        <v>411</v>
      </c>
      <c r="K1340" s="227"/>
      <c r="L1340" s="227"/>
      <c r="M1340" s="53"/>
      <c r="N1340" s="53"/>
      <c r="O1340" s="51"/>
      <c r="P1340" s="226"/>
      <c r="Q1340" s="226"/>
    </row>
    <row r="1341" s="18" customFormat="1" ht="199.5" spans="1:17">
      <c r="A1341" s="44">
        <v>202</v>
      </c>
      <c r="B1341" s="44" t="s">
        <v>2033</v>
      </c>
      <c r="C1341" s="233" t="s">
        <v>8738</v>
      </c>
      <c r="D1341" s="50" t="s">
        <v>8739</v>
      </c>
      <c r="E1341" s="91" t="s">
        <v>8740</v>
      </c>
      <c r="F1341" s="230" t="s">
        <v>8741</v>
      </c>
      <c r="G1341" s="227" t="s">
        <v>8715</v>
      </c>
      <c r="H1341" s="227" t="s">
        <v>41</v>
      </c>
      <c r="I1341" s="53" t="s">
        <v>49</v>
      </c>
      <c r="J1341" s="53">
        <v>1916</v>
      </c>
      <c r="K1341" s="227" t="s">
        <v>8742</v>
      </c>
      <c r="L1341" s="227" t="s">
        <v>50</v>
      </c>
      <c r="M1341" s="53"/>
      <c r="N1341" s="53"/>
      <c r="O1341" s="51"/>
      <c r="P1341" s="226" t="s">
        <v>8733</v>
      </c>
      <c r="Q1341" s="226"/>
    </row>
    <row r="1342" s="18" customFormat="1" ht="12.75" spans="1:17">
      <c r="A1342" s="44"/>
      <c r="B1342" s="44"/>
      <c r="C1342" s="36" t="s">
        <v>8743</v>
      </c>
      <c r="D1342" s="36" t="s">
        <v>8744</v>
      </c>
      <c r="E1342" s="91"/>
      <c r="F1342" s="230"/>
      <c r="G1342" s="227"/>
      <c r="H1342" s="227"/>
      <c r="I1342" s="44" t="s">
        <v>49</v>
      </c>
      <c r="J1342" s="53">
        <f t="shared" si="46"/>
        <v>574.8</v>
      </c>
      <c r="K1342" s="227"/>
      <c r="L1342" s="227"/>
      <c r="M1342" s="53"/>
      <c r="N1342" s="53"/>
      <c r="O1342" s="51"/>
      <c r="P1342" s="226"/>
      <c r="Q1342" s="226"/>
    </row>
    <row r="1343" s="18" customFormat="1" ht="24" spans="1:17">
      <c r="A1343" s="44"/>
      <c r="B1343" s="44"/>
      <c r="C1343" s="36" t="s">
        <v>8745</v>
      </c>
      <c r="D1343" s="36" t="s">
        <v>8746</v>
      </c>
      <c r="E1343" s="91"/>
      <c r="F1343" s="230"/>
      <c r="G1343" s="227"/>
      <c r="H1343" s="227"/>
      <c r="I1343" s="53" t="s">
        <v>49</v>
      </c>
      <c r="J1343" s="53">
        <f>J1341*30%</f>
        <v>574.8</v>
      </c>
      <c r="K1343" s="227"/>
      <c r="L1343" s="227"/>
      <c r="M1343" s="53"/>
      <c r="N1343" s="53"/>
      <c r="O1343" s="51"/>
      <c r="P1343" s="226"/>
      <c r="Q1343" s="226"/>
    </row>
    <row r="1344" s="18" customFormat="1" ht="75" spans="1:17">
      <c r="A1344" s="44">
        <v>203</v>
      </c>
      <c r="B1344" s="44" t="s">
        <v>2033</v>
      </c>
      <c r="C1344" s="233" t="s">
        <v>8747</v>
      </c>
      <c r="D1344" s="50" t="s">
        <v>8748</v>
      </c>
      <c r="E1344" s="91" t="s">
        <v>8749</v>
      </c>
      <c r="F1344" s="230" t="s">
        <v>8741</v>
      </c>
      <c r="G1344" s="227" t="s">
        <v>41</v>
      </c>
      <c r="H1344" s="227" t="s">
        <v>41</v>
      </c>
      <c r="I1344" s="53" t="s">
        <v>49</v>
      </c>
      <c r="J1344" s="53">
        <v>605</v>
      </c>
      <c r="K1344" s="227" t="s">
        <v>8155</v>
      </c>
      <c r="L1344" s="227" t="s">
        <v>50</v>
      </c>
      <c r="M1344" s="53"/>
      <c r="N1344" s="53"/>
      <c r="O1344" s="51"/>
      <c r="P1344" s="226" t="s">
        <v>8750</v>
      </c>
      <c r="Q1344" s="226"/>
    </row>
    <row r="1345" s="18" customFormat="1" ht="12.75" spans="1:17">
      <c r="A1345" s="44"/>
      <c r="B1345" s="44"/>
      <c r="C1345" s="36" t="s">
        <v>8751</v>
      </c>
      <c r="D1345" s="36" t="s">
        <v>8752</v>
      </c>
      <c r="E1345" s="91"/>
      <c r="F1345" s="230"/>
      <c r="G1345" s="227"/>
      <c r="H1345" s="227"/>
      <c r="I1345" s="44" t="s">
        <v>49</v>
      </c>
      <c r="J1345" s="53">
        <f t="shared" ref="J1345:J1350" si="47">J1344*30%</f>
        <v>181.5</v>
      </c>
      <c r="K1345" s="227"/>
      <c r="L1345" s="227"/>
      <c r="M1345" s="53"/>
      <c r="N1345" s="53"/>
      <c r="O1345" s="51"/>
      <c r="P1345" s="226"/>
      <c r="Q1345" s="226"/>
    </row>
    <row r="1346" s="18" customFormat="1" ht="75" spans="1:17">
      <c r="A1346" s="44">
        <v>204</v>
      </c>
      <c r="B1346" s="44" t="s">
        <v>2033</v>
      </c>
      <c r="C1346" s="411" t="s">
        <v>8753</v>
      </c>
      <c r="D1346" s="50" t="s">
        <v>8754</v>
      </c>
      <c r="E1346" s="91" t="s">
        <v>8755</v>
      </c>
      <c r="F1346" s="230" t="s">
        <v>8741</v>
      </c>
      <c r="G1346" s="227" t="s">
        <v>8756</v>
      </c>
      <c r="H1346" s="227" t="s">
        <v>41</v>
      </c>
      <c r="I1346" s="53" t="s">
        <v>49</v>
      </c>
      <c r="J1346" s="53">
        <v>2242</v>
      </c>
      <c r="K1346" s="227" t="s">
        <v>8155</v>
      </c>
      <c r="L1346" s="227" t="s">
        <v>50</v>
      </c>
      <c r="M1346" s="53"/>
      <c r="N1346" s="53"/>
      <c r="O1346" s="51"/>
      <c r="P1346" s="226" t="s">
        <v>8757</v>
      </c>
      <c r="Q1346" s="226"/>
    </row>
    <row r="1347" s="18" customFormat="1" ht="12.75" spans="1:17">
      <c r="A1347" s="44"/>
      <c r="B1347" s="44"/>
      <c r="C1347" s="36" t="s">
        <v>8758</v>
      </c>
      <c r="D1347" s="36" t="s">
        <v>8759</v>
      </c>
      <c r="E1347" s="91"/>
      <c r="F1347" s="230"/>
      <c r="G1347" s="227"/>
      <c r="H1347" s="227"/>
      <c r="I1347" s="44" t="s">
        <v>49</v>
      </c>
      <c r="J1347" s="53">
        <f t="shared" si="47"/>
        <v>672.6</v>
      </c>
      <c r="K1347" s="227"/>
      <c r="L1347" s="227"/>
      <c r="M1347" s="53"/>
      <c r="N1347" s="53"/>
      <c r="O1347" s="51"/>
      <c r="P1347" s="226"/>
      <c r="Q1347" s="226"/>
    </row>
    <row r="1348" s="18" customFormat="1" ht="24" spans="1:17">
      <c r="A1348" s="44"/>
      <c r="B1348" s="44"/>
      <c r="C1348" s="36" t="s">
        <v>8760</v>
      </c>
      <c r="D1348" s="36" t="s">
        <v>8761</v>
      </c>
      <c r="E1348" s="91"/>
      <c r="F1348" s="230"/>
      <c r="G1348" s="227"/>
      <c r="H1348" s="227"/>
      <c r="I1348" s="53" t="s">
        <v>49</v>
      </c>
      <c r="J1348" s="53">
        <f>J1346*30%</f>
        <v>672.6</v>
      </c>
      <c r="K1348" s="227"/>
      <c r="L1348" s="227"/>
      <c r="M1348" s="53"/>
      <c r="N1348" s="53"/>
      <c r="O1348" s="51"/>
      <c r="P1348" s="226"/>
      <c r="Q1348" s="226"/>
    </row>
    <row r="1349" s="18" customFormat="1" ht="87" spans="1:17">
      <c r="A1349" s="44">
        <v>205</v>
      </c>
      <c r="B1349" s="44" t="s">
        <v>2033</v>
      </c>
      <c r="C1349" s="233" t="s">
        <v>8762</v>
      </c>
      <c r="D1349" s="50" t="s">
        <v>8763</v>
      </c>
      <c r="E1349" s="91" t="s">
        <v>8764</v>
      </c>
      <c r="F1349" s="230" t="s">
        <v>8741</v>
      </c>
      <c r="G1349" s="227" t="s">
        <v>8756</v>
      </c>
      <c r="H1349" s="227" t="s">
        <v>41</v>
      </c>
      <c r="I1349" s="53" t="s">
        <v>49</v>
      </c>
      <c r="J1349" s="195">
        <v>2896</v>
      </c>
      <c r="K1349" s="227" t="s">
        <v>8765</v>
      </c>
      <c r="L1349" s="227" t="s">
        <v>50</v>
      </c>
      <c r="M1349" s="53"/>
      <c r="N1349" s="53"/>
      <c r="O1349" s="51"/>
      <c r="P1349" s="226" t="s">
        <v>8766</v>
      </c>
      <c r="Q1349" s="226"/>
    </row>
    <row r="1350" s="18" customFormat="1" ht="12.75" spans="1:17">
      <c r="A1350" s="44"/>
      <c r="B1350" s="44"/>
      <c r="C1350" s="36" t="s">
        <v>8767</v>
      </c>
      <c r="D1350" s="36" t="s">
        <v>8768</v>
      </c>
      <c r="E1350" s="91"/>
      <c r="F1350" s="230"/>
      <c r="G1350" s="227"/>
      <c r="H1350" s="227"/>
      <c r="I1350" s="44" t="s">
        <v>49</v>
      </c>
      <c r="J1350" s="195">
        <f t="shared" si="47"/>
        <v>868.8</v>
      </c>
      <c r="K1350" s="227"/>
      <c r="L1350" s="227"/>
      <c r="M1350" s="53"/>
      <c r="N1350" s="53"/>
      <c r="O1350" s="51"/>
      <c r="P1350" s="226"/>
      <c r="Q1350" s="226"/>
    </row>
    <row r="1351" s="18" customFormat="1" ht="24" spans="1:17">
      <c r="A1351" s="44"/>
      <c r="B1351" s="44"/>
      <c r="C1351" s="36" t="s">
        <v>8769</v>
      </c>
      <c r="D1351" s="36" t="s">
        <v>8770</v>
      </c>
      <c r="E1351" s="91"/>
      <c r="F1351" s="230"/>
      <c r="G1351" s="227"/>
      <c r="H1351" s="227"/>
      <c r="I1351" s="53" t="s">
        <v>49</v>
      </c>
      <c r="J1351" s="195">
        <v>868.8</v>
      </c>
      <c r="K1351" s="227"/>
      <c r="L1351" s="227"/>
      <c r="M1351" s="53"/>
      <c r="N1351" s="53"/>
      <c r="O1351" s="51"/>
      <c r="P1351" s="226"/>
      <c r="Q1351" s="226"/>
    </row>
    <row r="1352" s="18" customFormat="1" ht="313.5" spans="1:17">
      <c r="A1352" s="44">
        <v>206</v>
      </c>
      <c r="B1352" s="44" t="s">
        <v>2033</v>
      </c>
      <c r="C1352" s="233" t="s">
        <v>8771</v>
      </c>
      <c r="D1352" s="50" t="s">
        <v>8772</v>
      </c>
      <c r="E1352" s="91" t="s">
        <v>8773</v>
      </c>
      <c r="F1352" s="91" t="s">
        <v>8774</v>
      </c>
      <c r="G1352" s="227" t="s">
        <v>41</v>
      </c>
      <c r="H1352" s="227" t="s">
        <v>41</v>
      </c>
      <c r="I1352" s="53" t="s">
        <v>8775</v>
      </c>
      <c r="J1352" s="53">
        <v>561</v>
      </c>
      <c r="K1352" s="227" t="s">
        <v>8776</v>
      </c>
      <c r="L1352" s="227" t="s">
        <v>50</v>
      </c>
      <c r="M1352" s="53"/>
      <c r="N1352" s="53"/>
      <c r="O1352" s="51"/>
      <c r="P1352" s="226" t="s">
        <v>8777</v>
      </c>
      <c r="Q1352" s="226"/>
    </row>
    <row r="1353" s="18" customFormat="1" ht="12.75" spans="1:17">
      <c r="A1353" s="44"/>
      <c r="B1353" s="44"/>
      <c r="C1353" s="36" t="s">
        <v>8778</v>
      </c>
      <c r="D1353" s="36" t="s">
        <v>8779</v>
      </c>
      <c r="E1353" s="91"/>
      <c r="F1353" s="91"/>
      <c r="G1353" s="227"/>
      <c r="H1353" s="227"/>
      <c r="I1353" s="44" t="s">
        <v>49</v>
      </c>
      <c r="J1353" s="53">
        <f t="shared" ref="J1353:J1357" si="48">J1352*30%</f>
        <v>168.3</v>
      </c>
      <c r="K1353" s="227"/>
      <c r="L1353" s="227"/>
      <c r="M1353" s="53"/>
      <c r="N1353" s="53"/>
      <c r="O1353" s="51"/>
      <c r="P1353" s="226"/>
      <c r="Q1353" s="226"/>
    </row>
    <row r="1354" s="18" customFormat="1" ht="138" spans="1:17">
      <c r="A1354" s="44">
        <v>207</v>
      </c>
      <c r="B1354" s="44" t="s">
        <v>2033</v>
      </c>
      <c r="C1354" s="233" t="s">
        <v>8780</v>
      </c>
      <c r="D1354" s="50" t="s">
        <v>8781</v>
      </c>
      <c r="E1354" s="91" t="s">
        <v>8782</v>
      </c>
      <c r="F1354" s="91" t="s">
        <v>8774</v>
      </c>
      <c r="G1354" s="227" t="s">
        <v>41</v>
      </c>
      <c r="H1354" s="227" t="s">
        <v>41</v>
      </c>
      <c r="I1354" s="53" t="s">
        <v>8775</v>
      </c>
      <c r="J1354" s="53">
        <v>772</v>
      </c>
      <c r="K1354" s="227" t="s">
        <v>8783</v>
      </c>
      <c r="L1354" s="227" t="s">
        <v>50</v>
      </c>
      <c r="M1354" s="53"/>
      <c r="N1354" s="53"/>
      <c r="O1354" s="51"/>
      <c r="P1354" s="226" t="s">
        <v>8784</v>
      </c>
      <c r="Q1354" s="226"/>
    </row>
    <row r="1355" s="18" customFormat="1" ht="12.75" spans="1:17">
      <c r="A1355" s="44"/>
      <c r="B1355" s="44"/>
      <c r="C1355" s="36" t="s">
        <v>8785</v>
      </c>
      <c r="D1355" s="36" t="s">
        <v>8786</v>
      </c>
      <c r="E1355" s="91"/>
      <c r="F1355" s="91"/>
      <c r="G1355" s="227"/>
      <c r="H1355" s="227"/>
      <c r="I1355" s="44" t="s">
        <v>49</v>
      </c>
      <c r="J1355" s="53">
        <f t="shared" si="48"/>
        <v>231.6</v>
      </c>
      <c r="K1355" s="227"/>
      <c r="L1355" s="227"/>
      <c r="M1355" s="53"/>
      <c r="N1355" s="53"/>
      <c r="O1355" s="51"/>
      <c r="P1355" s="226"/>
      <c r="Q1355" s="226"/>
    </row>
    <row r="1356" s="18" customFormat="1" ht="75" spans="1:17">
      <c r="A1356" s="44">
        <v>208</v>
      </c>
      <c r="B1356" s="44" t="s">
        <v>2033</v>
      </c>
      <c r="C1356" s="233" t="s">
        <v>8787</v>
      </c>
      <c r="D1356" s="50" t="s">
        <v>8788</v>
      </c>
      <c r="E1356" s="91" t="s">
        <v>8789</v>
      </c>
      <c r="F1356" s="91" t="s">
        <v>8790</v>
      </c>
      <c r="G1356" s="227" t="s">
        <v>41</v>
      </c>
      <c r="H1356" s="227" t="s">
        <v>41</v>
      </c>
      <c r="I1356" s="53" t="s">
        <v>49</v>
      </c>
      <c r="J1356" s="53">
        <v>556</v>
      </c>
      <c r="K1356" s="227" t="s">
        <v>8155</v>
      </c>
      <c r="L1356" s="227" t="s">
        <v>50</v>
      </c>
      <c r="M1356" s="53"/>
      <c r="N1356" s="53"/>
      <c r="O1356" s="51"/>
      <c r="P1356" s="226" t="s">
        <v>8791</v>
      </c>
      <c r="Q1356" s="226"/>
    </row>
    <row r="1357" s="18" customFormat="1" ht="12.75" spans="1:17">
      <c r="A1357" s="44"/>
      <c r="B1357" s="44"/>
      <c r="C1357" s="36" t="s">
        <v>8792</v>
      </c>
      <c r="D1357" s="36" t="s">
        <v>8793</v>
      </c>
      <c r="E1357" s="91"/>
      <c r="F1357" s="91"/>
      <c r="G1357" s="227"/>
      <c r="H1357" s="227"/>
      <c r="I1357" s="44" t="s">
        <v>49</v>
      </c>
      <c r="J1357" s="53">
        <f t="shared" si="48"/>
        <v>166.8</v>
      </c>
      <c r="K1357" s="227"/>
      <c r="L1357" s="227"/>
      <c r="M1357" s="53"/>
      <c r="N1357" s="53"/>
      <c r="O1357" s="51"/>
      <c r="P1357" s="226"/>
      <c r="Q1357" s="226"/>
    </row>
    <row r="1358" s="18" customFormat="1" ht="75" spans="1:17">
      <c r="A1358" s="44">
        <v>209</v>
      </c>
      <c r="B1358" s="44" t="s">
        <v>2033</v>
      </c>
      <c r="C1358" s="233" t="s">
        <v>8794</v>
      </c>
      <c r="D1358" s="50" t="s">
        <v>8795</v>
      </c>
      <c r="E1358" s="91" t="s">
        <v>8796</v>
      </c>
      <c r="F1358" s="91" t="s">
        <v>8797</v>
      </c>
      <c r="G1358" s="227" t="s">
        <v>41</v>
      </c>
      <c r="H1358" s="227" t="s">
        <v>41</v>
      </c>
      <c r="I1358" s="53" t="s">
        <v>49</v>
      </c>
      <c r="J1358" s="53">
        <v>398</v>
      </c>
      <c r="K1358" s="227" t="s">
        <v>8155</v>
      </c>
      <c r="L1358" s="227" t="s">
        <v>50</v>
      </c>
      <c r="M1358" s="53"/>
      <c r="N1358" s="53"/>
      <c r="O1358" s="51"/>
      <c r="P1358" s="226" t="s">
        <v>8791</v>
      </c>
      <c r="Q1358" s="226"/>
    </row>
    <row r="1359" s="18" customFormat="1" ht="12.75" spans="1:17">
      <c r="A1359" s="44"/>
      <c r="B1359" s="44"/>
      <c r="C1359" s="36" t="s">
        <v>8798</v>
      </c>
      <c r="D1359" s="36" t="s">
        <v>8799</v>
      </c>
      <c r="E1359" s="91"/>
      <c r="F1359" s="91"/>
      <c r="G1359" s="227"/>
      <c r="H1359" s="227"/>
      <c r="I1359" s="44" t="s">
        <v>49</v>
      </c>
      <c r="J1359" s="53">
        <f t="shared" ref="J1359:J1363" si="49">J1358*30%</f>
        <v>119.4</v>
      </c>
      <c r="K1359" s="227"/>
      <c r="L1359" s="227"/>
      <c r="M1359" s="53"/>
      <c r="N1359" s="53"/>
      <c r="O1359" s="51"/>
      <c r="P1359" s="226"/>
      <c r="Q1359" s="226"/>
    </row>
    <row r="1360" s="18" customFormat="1" ht="112.5" spans="1:17">
      <c r="A1360" s="44">
        <v>210</v>
      </c>
      <c r="B1360" s="44" t="s">
        <v>2033</v>
      </c>
      <c r="C1360" s="233" t="s">
        <v>8800</v>
      </c>
      <c r="D1360" s="50" t="s">
        <v>8801</v>
      </c>
      <c r="E1360" s="91" t="s">
        <v>8802</v>
      </c>
      <c r="F1360" s="91" t="s">
        <v>8803</v>
      </c>
      <c r="G1360" s="227" t="s">
        <v>41</v>
      </c>
      <c r="H1360" s="227" t="s">
        <v>41</v>
      </c>
      <c r="I1360" s="53" t="s">
        <v>217</v>
      </c>
      <c r="J1360" s="53">
        <v>575</v>
      </c>
      <c r="K1360" s="227" t="s">
        <v>8804</v>
      </c>
      <c r="L1360" s="227" t="s">
        <v>50</v>
      </c>
      <c r="M1360" s="53"/>
      <c r="N1360" s="53"/>
      <c r="O1360" s="51"/>
      <c r="P1360" s="226" t="s">
        <v>8805</v>
      </c>
      <c r="Q1360" s="226"/>
    </row>
    <row r="1361" s="18" customFormat="1" ht="12.75" spans="1:17">
      <c r="A1361" s="44"/>
      <c r="B1361" s="44"/>
      <c r="C1361" s="36" t="s">
        <v>8806</v>
      </c>
      <c r="D1361" s="36" t="s">
        <v>8807</v>
      </c>
      <c r="E1361" s="91"/>
      <c r="F1361" s="91"/>
      <c r="G1361" s="227"/>
      <c r="H1361" s="227"/>
      <c r="I1361" s="44" t="s">
        <v>49</v>
      </c>
      <c r="J1361" s="53">
        <f t="shared" si="49"/>
        <v>172.5</v>
      </c>
      <c r="K1361" s="227"/>
      <c r="L1361" s="227"/>
      <c r="M1361" s="53"/>
      <c r="N1361" s="53"/>
      <c r="O1361" s="51"/>
      <c r="P1361" s="226"/>
      <c r="Q1361" s="226"/>
    </row>
    <row r="1362" s="18" customFormat="1" ht="112.5" spans="1:17">
      <c r="A1362" s="44">
        <v>211</v>
      </c>
      <c r="B1362" s="44" t="s">
        <v>2033</v>
      </c>
      <c r="C1362" s="233" t="s">
        <v>8808</v>
      </c>
      <c r="D1362" s="50" t="s">
        <v>8809</v>
      </c>
      <c r="E1362" s="91" t="s">
        <v>8810</v>
      </c>
      <c r="F1362" s="91" t="s">
        <v>8811</v>
      </c>
      <c r="G1362" s="227" t="s">
        <v>41</v>
      </c>
      <c r="H1362" s="227" t="s">
        <v>41</v>
      </c>
      <c r="I1362" s="53" t="s">
        <v>49</v>
      </c>
      <c r="J1362" s="53">
        <v>723</v>
      </c>
      <c r="K1362" s="227" t="s">
        <v>8155</v>
      </c>
      <c r="L1362" s="227" t="s">
        <v>50</v>
      </c>
      <c r="M1362" s="53"/>
      <c r="N1362" s="53"/>
      <c r="O1362" s="51"/>
      <c r="P1362" s="226" t="s">
        <v>8812</v>
      </c>
      <c r="Q1362" s="226"/>
    </row>
    <row r="1363" s="18" customFormat="1" ht="12.75" spans="1:17">
      <c r="A1363" s="44"/>
      <c r="B1363" s="44"/>
      <c r="C1363" s="36" t="s">
        <v>8813</v>
      </c>
      <c r="D1363" s="36" t="s">
        <v>8814</v>
      </c>
      <c r="E1363" s="91"/>
      <c r="F1363" s="91"/>
      <c r="G1363" s="227"/>
      <c r="H1363" s="227"/>
      <c r="I1363" s="44" t="s">
        <v>49</v>
      </c>
      <c r="J1363" s="53">
        <f t="shared" si="49"/>
        <v>216.9</v>
      </c>
      <c r="K1363" s="227"/>
      <c r="L1363" s="227"/>
      <c r="M1363" s="53"/>
      <c r="N1363" s="53"/>
      <c r="O1363" s="51"/>
      <c r="P1363" s="226"/>
      <c r="Q1363" s="226"/>
    </row>
    <row r="1364" s="18" customFormat="1" ht="50.25" spans="1:17">
      <c r="A1364" s="44">
        <v>212</v>
      </c>
      <c r="B1364" s="44" t="s">
        <v>2033</v>
      </c>
      <c r="C1364" s="233" t="s">
        <v>8815</v>
      </c>
      <c r="D1364" s="50" t="s">
        <v>8816</v>
      </c>
      <c r="E1364" s="91" t="s">
        <v>8817</v>
      </c>
      <c r="F1364" s="230" t="s">
        <v>8818</v>
      </c>
      <c r="G1364" s="227" t="s">
        <v>41</v>
      </c>
      <c r="H1364" s="227" t="s">
        <v>41</v>
      </c>
      <c r="I1364" s="53" t="s">
        <v>4395</v>
      </c>
      <c r="J1364" s="53">
        <v>398</v>
      </c>
      <c r="K1364" s="227" t="s">
        <v>8819</v>
      </c>
      <c r="L1364" s="227" t="s">
        <v>34</v>
      </c>
      <c r="M1364" s="53">
        <v>0.2</v>
      </c>
      <c r="N1364" s="195">
        <v>0.2</v>
      </c>
      <c r="O1364" s="51"/>
      <c r="P1364" s="226" t="s">
        <v>8588</v>
      </c>
      <c r="Q1364" s="226"/>
    </row>
    <row r="1365" s="18" customFormat="1" ht="12.75" spans="1:17">
      <c r="A1365" s="44"/>
      <c r="B1365" s="44"/>
      <c r="C1365" s="36" t="s">
        <v>8820</v>
      </c>
      <c r="D1365" s="36" t="s">
        <v>8821</v>
      </c>
      <c r="E1365" s="91"/>
      <c r="F1365" s="230"/>
      <c r="G1365" s="227"/>
      <c r="H1365" s="227"/>
      <c r="I1365" s="44" t="s">
        <v>49</v>
      </c>
      <c r="J1365" s="53">
        <f t="shared" ref="J1365:J1369" si="50">J1364*30%</f>
        <v>119.4</v>
      </c>
      <c r="K1365" s="227"/>
      <c r="L1365" s="227"/>
      <c r="M1365" s="53"/>
      <c r="N1365" s="195"/>
      <c r="O1365" s="51"/>
      <c r="P1365" s="226"/>
      <c r="Q1365" s="226"/>
    </row>
    <row r="1366" s="18" customFormat="1" ht="75" spans="1:17">
      <c r="A1366" s="44">
        <v>213</v>
      </c>
      <c r="B1366" s="44" t="s">
        <v>2033</v>
      </c>
      <c r="C1366" s="233" t="s">
        <v>8822</v>
      </c>
      <c r="D1366" s="50" t="s">
        <v>8823</v>
      </c>
      <c r="E1366" s="91" t="s">
        <v>8824</v>
      </c>
      <c r="F1366" s="91" t="s">
        <v>8825</v>
      </c>
      <c r="G1366" s="227" t="s">
        <v>41</v>
      </c>
      <c r="H1366" s="227" t="s">
        <v>41</v>
      </c>
      <c r="I1366" s="53" t="s">
        <v>217</v>
      </c>
      <c r="J1366" s="53">
        <v>699</v>
      </c>
      <c r="K1366" s="227" t="s">
        <v>8155</v>
      </c>
      <c r="L1366" s="227" t="s">
        <v>50</v>
      </c>
      <c r="M1366" s="53"/>
      <c r="N1366" s="53"/>
      <c r="O1366" s="51"/>
      <c r="P1366" s="226" t="s">
        <v>8826</v>
      </c>
      <c r="Q1366" s="226"/>
    </row>
    <row r="1367" s="18" customFormat="1" ht="12.75" spans="1:17">
      <c r="A1367" s="44"/>
      <c r="B1367" s="44"/>
      <c r="C1367" s="36" t="s">
        <v>8827</v>
      </c>
      <c r="D1367" s="36" t="s">
        <v>8828</v>
      </c>
      <c r="E1367" s="91"/>
      <c r="F1367" s="91"/>
      <c r="G1367" s="227"/>
      <c r="H1367" s="227"/>
      <c r="I1367" s="44" t="s">
        <v>49</v>
      </c>
      <c r="J1367" s="53">
        <f t="shared" si="50"/>
        <v>209.7</v>
      </c>
      <c r="K1367" s="227"/>
      <c r="L1367" s="227"/>
      <c r="M1367" s="53"/>
      <c r="N1367" s="53"/>
      <c r="O1367" s="51"/>
      <c r="P1367" s="226"/>
      <c r="Q1367" s="226"/>
    </row>
    <row r="1368" s="18" customFormat="1" ht="50.25" spans="1:17">
      <c r="A1368" s="44">
        <v>214</v>
      </c>
      <c r="B1368" s="44" t="s">
        <v>2033</v>
      </c>
      <c r="C1368" s="233" t="s">
        <v>8829</v>
      </c>
      <c r="D1368" s="50" t="s">
        <v>8830</v>
      </c>
      <c r="E1368" s="91" t="s">
        <v>8831</v>
      </c>
      <c r="F1368" s="91" t="s">
        <v>8832</v>
      </c>
      <c r="G1368" s="227" t="s">
        <v>41</v>
      </c>
      <c r="H1368" s="227" t="s">
        <v>41</v>
      </c>
      <c r="I1368" s="53" t="s">
        <v>217</v>
      </c>
      <c r="J1368" s="53">
        <v>281</v>
      </c>
      <c r="K1368" s="227" t="s">
        <v>8155</v>
      </c>
      <c r="L1368" s="227" t="s">
        <v>34</v>
      </c>
      <c r="M1368" s="53">
        <v>0.2</v>
      </c>
      <c r="N1368" s="195">
        <v>0.2</v>
      </c>
      <c r="O1368" s="51"/>
      <c r="P1368" s="226" t="s">
        <v>8588</v>
      </c>
      <c r="Q1368" s="226"/>
    </row>
    <row r="1369" s="18" customFormat="1" ht="12.75" spans="1:17">
      <c r="A1369" s="44"/>
      <c r="B1369" s="44"/>
      <c r="C1369" s="36" t="s">
        <v>8833</v>
      </c>
      <c r="D1369" s="36" t="s">
        <v>8834</v>
      </c>
      <c r="E1369" s="91"/>
      <c r="F1369" s="91"/>
      <c r="G1369" s="227"/>
      <c r="H1369" s="227"/>
      <c r="I1369" s="44" t="s">
        <v>49</v>
      </c>
      <c r="J1369" s="53">
        <f t="shared" si="50"/>
        <v>84.3</v>
      </c>
      <c r="K1369" s="227"/>
      <c r="L1369" s="227"/>
      <c r="M1369" s="53"/>
      <c r="N1369" s="195"/>
      <c r="O1369" s="51"/>
      <c r="P1369" s="226"/>
      <c r="Q1369" s="226"/>
    </row>
    <row r="1370" s="18" customFormat="1" ht="50.25" spans="1:17">
      <c r="A1370" s="44">
        <v>215</v>
      </c>
      <c r="B1370" s="44" t="s">
        <v>2033</v>
      </c>
      <c r="C1370" s="233" t="s">
        <v>8835</v>
      </c>
      <c r="D1370" s="50" t="s">
        <v>8836</v>
      </c>
      <c r="E1370" s="91" t="s">
        <v>8837</v>
      </c>
      <c r="F1370" s="91" t="s">
        <v>8838</v>
      </c>
      <c r="G1370" s="227" t="s">
        <v>41</v>
      </c>
      <c r="H1370" s="227" t="s">
        <v>41</v>
      </c>
      <c r="I1370" s="53" t="s">
        <v>217</v>
      </c>
      <c r="J1370" s="53">
        <v>445</v>
      </c>
      <c r="K1370" s="227" t="s">
        <v>8155</v>
      </c>
      <c r="L1370" s="227" t="s">
        <v>34</v>
      </c>
      <c r="M1370" s="53">
        <v>0.2</v>
      </c>
      <c r="N1370" s="195">
        <v>0.2</v>
      </c>
      <c r="O1370" s="51"/>
      <c r="P1370" s="226" t="s">
        <v>8588</v>
      </c>
      <c r="Q1370" s="226"/>
    </row>
    <row r="1371" s="18" customFormat="1" ht="12.75" spans="1:17">
      <c r="A1371" s="44"/>
      <c r="B1371" s="44"/>
      <c r="C1371" s="36" t="s">
        <v>8839</v>
      </c>
      <c r="D1371" s="36" t="s">
        <v>8840</v>
      </c>
      <c r="E1371" s="91"/>
      <c r="F1371" s="91"/>
      <c r="G1371" s="227"/>
      <c r="H1371" s="227"/>
      <c r="I1371" s="44" t="s">
        <v>49</v>
      </c>
      <c r="J1371" s="53">
        <f t="shared" ref="J1371:J1375" si="51">J1370*30%</f>
        <v>133.5</v>
      </c>
      <c r="K1371" s="227"/>
      <c r="L1371" s="227"/>
      <c r="M1371" s="53"/>
      <c r="N1371" s="195"/>
      <c r="O1371" s="51"/>
      <c r="P1371" s="226"/>
      <c r="Q1371" s="226"/>
    </row>
    <row r="1372" s="18" customFormat="1" ht="75" spans="1:17">
      <c r="A1372" s="44">
        <v>216</v>
      </c>
      <c r="B1372" s="44" t="s">
        <v>2033</v>
      </c>
      <c r="C1372" s="233" t="s">
        <v>8841</v>
      </c>
      <c r="D1372" s="50" t="s">
        <v>8842</v>
      </c>
      <c r="E1372" s="91" t="s">
        <v>8843</v>
      </c>
      <c r="F1372" s="91" t="s">
        <v>8844</v>
      </c>
      <c r="G1372" s="227" t="s">
        <v>41</v>
      </c>
      <c r="H1372" s="227" t="s">
        <v>41</v>
      </c>
      <c r="I1372" s="53" t="s">
        <v>217</v>
      </c>
      <c r="J1372" s="53">
        <v>512</v>
      </c>
      <c r="K1372" s="227" t="s">
        <v>8155</v>
      </c>
      <c r="L1372" s="227" t="s">
        <v>50</v>
      </c>
      <c r="M1372" s="53"/>
      <c r="N1372" s="53"/>
      <c r="O1372" s="51"/>
      <c r="P1372" s="226" t="s">
        <v>8845</v>
      </c>
      <c r="Q1372" s="226"/>
    </row>
    <row r="1373" s="18" customFormat="1" ht="12.75" spans="1:17">
      <c r="A1373" s="44"/>
      <c r="B1373" s="44"/>
      <c r="C1373" s="36" t="s">
        <v>8846</v>
      </c>
      <c r="D1373" s="36" t="s">
        <v>8847</v>
      </c>
      <c r="E1373" s="91"/>
      <c r="F1373" s="91"/>
      <c r="G1373" s="227"/>
      <c r="H1373" s="227"/>
      <c r="I1373" s="44" t="s">
        <v>49</v>
      </c>
      <c r="J1373" s="53">
        <f t="shared" si="51"/>
        <v>153.6</v>
      </c>
      <c r="K1373" s="227"/>
      <c r="L1373" s="227"/>
      <c r="M1373" s="53"/>
      <c r="N1373" s="53"/>
      <c r="O1373" s="51"/>
      <c r="P1373" s="226"/>
      <c r="Q1373" s="226"/>
    </row>
    <row r="1374" s="18" customFormat="1" ht="60" spans="1:17">
      <c r="A1374" s="44">
        <v>217</v>
      </c>
      <c r="B1374" s="44" t="s">
        <v>2033</v>
      </c>
      <c r="C1374" s="233" t="s">
        <v>8848</v>
      </c>
      <c r="D1374" s="50" t="s">
        <v>8849</v>
      </c>
      <c r="E1374" s="91" t="s">
        <v>8850</v>
      </c>
      <c r="F1374" s="91" t="s">
        <v>8851</v>
      </c>
      <c r="G1374" s="227" t="s">
        <v>41</v>
      </c>
      <c r="H1374" s="227" t="s">
        <v>41</v>
      </c>
      <c r="I1374" s="53" t="s">
        <v>217</v>
      </c>
      <c r="J1374" s="53">
        <v>512</v>
      </c>
      <c r="K1374" s="227" t="s">
        <v>8852</v>
      </c>
      <c r="L1374" s="227" t="s">
        <v>50</v>
      </c>
      <c r="M1374" s="53"/>
      <c r="N1374" s="53"/>
      <c r="O1374" s="51"/>
      <c r="P1374" s="226" t="s">
        <v>8588</v>
      </c>
      <c r="Q1374" s="226"/>
    </row>
    <row r="1375" s="18" customFormat="1" ht="12.75" spans="1:17">
      <c r="A1375" s="44"/>
      <c r="B1375" s="44"/>
      <c r="C1375" s="36" t="s">
        <v>8853</v>
      </c>
      <c r="D1375" s="36" t="s">
        <v>8854</v>
      </c>
      <c r="E1375" s="91"/>
      <c r="F1375" s="91"/>
      <c r="G1375" s="227"/>
      <c r="H1375" s="227"/>
      <c r="I1375" s="44" t="s">
        <v>49</v>
      </c>
      <c r="J1375" s="53">
        <f t="shared" si="51"/>
        <v>153.6</v>
      </c>
      <c r="K1375" s="227"/>
      <c r="L1375" s="227"/>
      <c r="M1375" s="53"/>
      <c r="N1375" s="53"/>
      <c r="O1375" s="51"/>
      <c r="P1375" s="226"/>
      <c r="Q1375" s="226"/>
    </row>
    <row r="1376" s="18" customFormat="1" ht="75" spans="1:17">
      <c r="A1376" s="44">
        <v>218</v>
      </c>
      <c r="B1376" s="44" t="s">
        <v>2033</v>
      </c>
      <c r="C1376" s="233" t="s">
        <v>8855</v>
      </c>
      <c r="D1376" s="50" t="s">
        <v>8856</v>
      </c>
      <c r="E1376" s="91" t="s">
        <v>8857</v>
      </c>
      <c r="F1376" s="91" t="s">
        <v>8858</v>
      </c>
      <c r="G1376" s="227" t="s">
        <v>41</v>
      </c>
      <c r="H1376" s="227" t="s">
        <v>41</v>
      </c>
      <c r="I1376" s="53" t="s">
        <v>217</v>
      </c>
      <c r="J1376" s="53">
        <v>143</v>
      </c>
      <c r="K1376" s="227" t="s">
        <v>8155</v>
      </c>
      <c r="L1376" s="227" t="s">
        <v>50</v>
      </c>
      <c r="M1376" s="53"/>
      <c r="N1376" s="53"/>
      <c r="O1376" s="51"/>
      <c r="P1376" s="226" t="s">
        <v>8859</v>
      </c>
      <c r="Q1376" s="226"/>
    </row>
    <row r="1377" s="18" customFormat="1" ht="12.75" spans="1:17">
      <c r="A1377" s="44"/>
      <c r="B1377" s="44"/>
      <c r="C1377" s="36" t="s">
        <v>8860</v>
      </c>
      <c r="D1377" s="36" t="s">
        <v>8861</v>
      </c>
      <c r="E1377" s="91"/>
      <c r="F1377" s="91"/>
      <c r="G1377" s="227"/>
      <c r="H1377" s="227"/>
      <c r="I1377" s="44" t="s">
        <v>49</v>
      </c>
      <c r="J1377" s="53">
        <f>J1376*30%</f>
        <v>42.9</v>
      </c>
      <c r="K1377" s="227"/>
      <c r="L1377" s="227"/>
      <c r="M1377" s="53"/>
      <c r="N1377" s="53"/>
      <c r="O1377" s="51"/>
      <c r="P1377" s="226"/>
      <c r="Q1377" s="226"/>
    </row>
    <row r="1378" s="18" customFormat="1" ht="50.25" spans="1:17">
      <c r="A1378" s="44">
        <v>219</v>
      </c>
      <c r="B1378" s="44" t="s">
        <v>21</v>
      </c>
      <c r="C1378" s="50" t="s">
        <v>8862</v>
      </c>
      <c r="D1378" s="50" t="s">
        <v>8863</v>
      </c>
      <c r="E1378" s="50" t="s">
        <v>8864</v>
      </c>
      <c r="F1378" s="50" t="s">
        <v>8054</v>
      </c>
      <c r="G1378" s="227" t="s">
        <v>41</v>
      </c>
      <c r="H1378" s="227" t="s">
        <v>41</v>
      </c>
      <c r="I1378" s="53" t="s">
        <v>49</v>
      </c>
      <c r="J1378" s="53">
        <v>12.3</v>
      </c>
      <c r="K1378" s="227" t="s">
        <v>41</v>
      </c>
      <c r="L1378" s="227" t="s">
        <v>50</v>
      </c>
      <c r="M1378" s="53"/>
      <c r="N1378" s="53"/>
      <c r="O1378" s="51"/>
      <c r="P1378" s="226" t="s">
        <v>8865</v>
      </c>
      <c r="Q1378" s="226"/>
    </row>
    <row r="1379" s="18" customFormat="1" ht="36" spans="1:17">
      <c r="A1379" s="44">
        <v>220</v>
      </c>
      <c r="B1379" s="44" t="s">
        <v>21</v>
      </c>
      <c r="C1379" s="50" t="s">
        <v>8866</v>
      </c>
      <c r="D1379" s="50" t="s">
        <v>8867</v>
      </c>
      <c r="E1379" s="50" t="s">
        <v>8868</v>
      </c>
      <c r="F1379" s="50" t="s">
        <v>8054</v>
      </c>
      <c r="G1379" s="227" t="s">
        <v>41</v>
      </c>
      <c r="H1379" s="227" t="s">
        <v>41</v>
      </c>
      <c r="I1379" s="53" t="s">
        <v>49</v>
      </c>
      <c r="J1379" s="53">
        <v>70</v>
      </c>
      <c r="K1379" s="227" t="s">
        <v>41</v>
      </c>
      <c r="L1379" s="227" t="s">
        <v>50</v>
      </c>
      <c r="M1379" s="53"/>
      <c r="N1379" s="53"/>
      <c r="O1379" s="51"/>
      <c r="P1379" s="226" t="s">
        <v>8869</v>
      </c>
      <c r="Q1379" s="226"/>
    </row>
    <row r="1380" s="18" customFormat="1" ht="75.75" spans="1:17">
      <c r="A1380" s="44">
        <v>221</v>
      </c>
      <c r="B1380" s="44" t="s">
        <v>21</v>
      </c>
      <c r="C1380" s="50" t="s">
        <v>8870</v>
      </c>
      <c r="D1380" s="50" t="s">
        <v>8871</v>
      </c>
      <c r="E1380" s="50" t="s">
        <v>8872</v>
      </c>
      <c r="F1380" s="50" t="s">
        <v>8054</v>
      </c>
      <c r="G1380" s="227" t="s">
        <v>41</v>
      </c>
      <c r="H1380" s="227" t="s">
        <v>41</v>
      </c>
      <c r="I1380" s="53" t="s">
        <v>49</v>
      </c>
      <c r="J1380" s="53">
        <v>138</v>
      </c>
      <c r="K1380" s="227" t="s">
        <v>8873</v>
      </c>
      <c r="L1380" s="227" t="s">
        <v>34</v>
      </c>
      <c r="M1380" s="53">
        <v>0.1</v>
      </c>
      <c r="N1380" s="195">
        <v>0.15</v>
      </c>
      <c r="O1380" s="51"/>
      <c r="P1380" s="226" t="s">
        <v>8874</v>
      </c>
      <c r="Q1380" s="226"/>
    </row>
    <row r="1381" s="18" customFormat="1" ht="36" spans="1:17">
      <c r="A1381" s="44">
        <v>222</v>
      </c>
      <c r="B1381" s="44" t="s">
        <v>21</v>
      </c>
      <c r="C1381" s="50" t="s">
        <v>8875</v>
      </c>
      <c r="D1381" s="50" t="s">
        <v>8876</v>
      </c>
      <c r="E1381" s="50" t="s">
        <v>8877</v>
      </c>
      <c r="F1381" s="50" t="s">
        <v>8054</v>
      </c>
      <c r="G1381" s="227" t="s">
        <v>41</v>
      </c>
      <c r="H1381" s="227" t="s">
        <v>41</v>
      </c>
      <c r="I1381" s="53" t="s">
        <v>49</v>
      </c>
      <c r="J1381" s="53">
        <v>93.5</v>
      </c>
      <c r="K1381" s="227" t="s">
        <v>41</v>
      </c>
      <c r="L1381" s="227" t="s">
        <v>50</v>
      </c>
      <c r="M1381" s="53"/>
      <c r="N1381" s="53"/>
      <c r="O1381" s="51"/>
      <c r="P1381" s="226" t="s">
        <v>8878</v>
      </c>
      <c r="Q1381" s="226"/>
    </row>
    <row r="1382" s="18" customFormat="1" ht="36" spans="1:17">
      <c r="A1382" s="44">
        <v>223</v>
      </c>
      <c r="B1382" s="44" t="s">
        <v>21</v>
      </c>
      <c r="C1382" s="50" t="s">
        <v>8879</v>
      </c>
      <c r="D1382" s="50" t="s">
        <v>8880</v>
      </c>
      <c r="E1382" s="50" t="s">
        <v>8881</v>
      </c>
      <c r="F1382" s="50" t="s">
        <v>8882</v>
      </c>
      <c r="G1382" s="227" t="s">
        <v>41</v>
      </c>
      <c r="H1382" s="227" t="s">
        <v>8883</v>
      </c>
      <c r="I1382" s="53" t="s">
        <v>49</v>
      </c>
      <c r="J1382" s="53">
        <v>93.5</v>
      </c>
      <c r="K1382" s="227" t="s">
        <v>41</v>
      </c>
      <c r="L1382" s="227" t="s">
        <v>50</v>
      </c>
      <c r="M1382" s="53"/>
      <c r="N1382" s="53"/>
      <c r="O1382" s="51"/>
      <c r="P1382" s="226" t="s">
        <v>8884</v>
      </c>
      <c r="Q1382" s="226"/>
    </row>
    <row r="1383" s="18" customFormat="1" ht="12.75" spans="1:17">
      <c r="A1383" s="44"/>
      <c r="B1383" s="44"/>
      <c r="C1383" s="36" t="s">
        <v>8885</v>
      </c>
      <c r="D1383" s="36" t="s">
        <v>8886</v>
      </c>
      <c r="E1383" s="50"/>
      <c r="F1383" s="50"/>
      <c r="G1383" s="227"/>
      <c r="H1383" s="227"/>
      <c r="I1383" s="53" t="s">
        <v>49</v>
      </c>
      <c r="J1383" s="53">
        <v>93.5</v>
      </c>
      <c r="K1383" s="227"/>
      <c r="L1383" s="227"/>
      <c r="M1383" s="53"/>
      <c r="N1383" s="53"/>
      <c r="O1383" s="51"/>
      <c r="P1383" s="226"/>
      <c r="Q1383" s="226"/>
    </row>
    <row r="1384" s="18" customFormat="1" ht="48" spans="1:17">
      <c r="A1384" s="44">
        <v>224</v>
      </c>
      <c r="B1384" s="44" t="s">
        <v>21</v>
      </c>
      <c r="C1384" s="50" t="s">
        <v>8887</v>
      </c>
      <c r="D1384" s="50" t="s">
        <v>8888</v>
      </c>
      <c r="E1384" s="50" t="s">
        <v>8889</v>
      </c>
      <c r="F1384" s="50" t="s">
        <v>8890</v>
      </c>
      <c r="G1384" s="227" t="s">
        <v>41</v>
      </c>
      <c r="H1384" s="227" t="s">
        <v>41</v>
      </c>
      <c r="I1384" s="53" t="s">
        <v>49</v>
      </c>
      <c r="J1384" s="53">
        <v>44</v>
      </c>
      <c r="K1384" s="227" t="s">
        <v>41</v>
      </c>
      <c r="L1384" s="227" t="s">
        <v>50</v>
      </c>
      <c r="M1384" s="53"/>
      <c r="N1384" s="53"/>
      <c r="O1384" s="51"/>
      <c r="P1384" s="226" t="s">
        <v>8891</v>
      </c>
      <c r="Q1384" s="226"/>
    </row>
    <row r="1385" s="18" customFormat="1" ht="99.75" spans="1:17">
      <c r="A1385" s="44">
        <v>225</v>
      </c>
      <c r="B1385" s="44" t="s">
        <v>21</v>
      </c>
      <c r="C1385" s="50" t="s">
        <v>8892</v>
      </c>
      <c r="D1385" s="50" t="s">
        <v>8893</v>
      </c>
      <c r="E1385" s="50" t="s">
        <v>8894</v>
      </c>
      <c r="F1385" s="50" t="s">
        <v>8895</v>
      </c>
      <c r="G1385" s="227" t="s">
        <v>41</v>
      </c>
      <c r="H1385" s="227" t="s">
        <v>41</v>
      </c>
      <c r="I1385" s="53" t="s">
        <v>49</v>
      </c>
      <c r="J1385" s="53">
        <v>44</v>
      </c>
      <c r="K1385" s="227" t="s">
        <v>41</v>
      </c>
      <c r="L1385" s="227" t="s">
        <v>50</v>
      </c>
      <c r="M1385" s="53"/>
      <c r="N1385" s="53"/>
      <c r="O1385" s="51"/>
      <c r="P1385" s="226" t="s">
        <v>8896</v>
      </c>
      <c r="Q1385" s="226"/>
    </row>
    <row r="1386" s="18" customFormat="1" ht="48" spans="1:17">
      <c r="A1386" s="44">
        <v>226</v>
      </c>
      <c r="B1386" s="44" t="s">
        <v>21</v>
      </c>
      <c r="C1386" s="50" t="s">
        <v>8897</v>
      </c>
      <c r="D1386" s="50" t="s">
        <v>8898</v>
      </c>
      <c r="E1386" s="50" t="s">
        <v>8899</v>
      </c>
      <c r="F1386" s="50" t="s">
        <v>8900</v>
      </c>
      <c r="G1386" s="227" t="s">
        <v>41</v>
      </c>
      <c r="H1386" s="227" t="s">
        <v>41</v>
      </c>
      <c r="I1386" s="53" t="s">
        <v>49</v>
      </c>
      <c r="J1386" s="53">
        <v>44</v>
      </c>
      <c r="K1386" s="227" t="s">
        <v>41</v>
      </c>
      <c r="L1386" s="227" t="s">
        <v>50</v>
      </c>
      <c r="M1386" s="53"/>
      <c r="N1386" s="53"/>
      <c r="O1386" s="51"/>
      <c r="P1386" s="226" t="s">
        <v>8901</v>
      </c>
      <c r="Q1386" s="226"/>
    </row>
    <row r="1387" s="18" customFormat="1" ht="37.5" spans="1:17">
      <c r="A1387" s="44">
        <v>227</v>
      </c>
      <c r="B1387" s="44" t="s">
        <v>51</v>
      </c>
      <c r="C1387" s="50" t="s">
        <v>8902</v>
      </c>
      <c r="D1387" s="50" t="s">
        <v>8903</v>
      </c>
      <c r="E1387" s="50" t="s">
        <v>8904</v>
      </c>
      <c r="F1387" s="50" t="s">
        <v>8146</v>
      </c>
      <c r="G1387" s="227" t="s">
        <v>4894</v>
      </c>
      <c r="H1387" s="227" t="s">
        <v>41</v>
      </c>
      <c r="I1387" s="53" t="s">
        <v>49</v>
      </c>
      <c r="J1387" s="53">
        <v>30</v>
      </c>
      <c r="K1387" s="227" t="s">
        <v>41</v>
      </c>
      <c r="L1387" s="227" t="s">
        <v>50</v>
      </c>
      <c r="M1387" s="53"/>
      <c r="N1387" s="53"/>
      <c r="O1387" s="51"/>
      <c r="P1387" s="226" t="s">
        <v>8905</v>
      </c>
      <c r="Q1387" s="226"/>
    </row>
    <row r="1388" s="18" customFormat="1" ht="12.75" spans="1:17">
      <c r="A1388" s="44"/>
      <c r="B1388" s="44"/>
      <c r="C1388" s="36" t="s">
        <v>8906</v>
      </c>
      <c r="D1388" s="36" t="s">
        <v>8907</v>
      </c>
      <c r="E1388" s="50"/>
      <c r="F1388" s="50"/>
      <c r="G1388" s="227"/>
      <c r="H1388" s="227"/>
      <c r="I1388" s="44" t="s">
        <v>49</v>
      </c>
      <c r="J1388" s="53">
        <f t="shared" ref="J1388:J1392" si="52">J1387*30%</f>
        <v>9</v>
      </c>
      <c r="K1388" s="227"/>
      <c r="L1388" s="227"/>
      <c r="M1388" s="53"/>
      <c r="N1388" s="53"/>
      <c r="O1388" s="51"/>
      <c r="P1388" s="226"/>
      <c r="Q1388" s="226"/>
    </row>
    <row r="1389" s="18" customFormat="1" ht="48" spans="1:17">
      <c r="A1389" s="44">
        <v>228</v>
      </c>
      <c r="B1389" s="44" t="s">
        <v>2033</v>
      </c>
      <c r="C1389" s="50" t="s">
        <v>8908</v>
      </c>
      <c r="D1389" s="50" t="s">
        <v>8909</v>
      </c>
      <c r="E1389" s="50" t="s">
        <v>8910</v>
      </c>
      <c r="F1389" s="50" t="s">
        <v>8911</v>
      </c>
      <c r="G1389" s="227" t="s">
        <v>41</v>
      </c>
      <c r="H1389" s="227" t="s">
        <v>41</v>
      </c>
      <c r="I1389" s="53" t="s">
        <v>49</v>
      </c>
      <c r="J1389" s="53">
        <v>162</v>
      </c>
      <c r="K1389" s="227" t="s">
        <v>8155</v>
      </c>
      <c r="L1389" s="227" t="s">
        <v>50</v>
      </c>
      <c r="M1389" s="53"/>
      <c r="N1389" s="53"/>
      <c r="O1389" s="51"/>
      <c r="P1389" s="226" t="s">
        <v>8912</v>
      </c>
      <c r="Q1389" s="226"/>
    </row>
    <row r="1390" s="18" customFormat="1" ht="12.75" spans="1:17">
      <c r="A1390" s="44"/>
      <c r="B1390" s="44"/>
      <c r="C1390" s="36" t="s">
        <v>8913</v>
      </c>
      <c r="D1390" s="36" t="s">
        <v>8914</v>
      </c>
      <c r="E1390" s="50"/>
      <c r="F1390" s="50"/>
      <c r="G1390" s="227"/>
      <c r="H1390" s="227"/>
      <c r="I1390" s="44" t="s">
        <v>49</v>
      </c>
      <c r="J1390" s="53">
        <f t="shared" si="52"/>
        <v>48.6</v>
      </c>
      <c r="K1390" s="227"/>
      <c r="L1390" s="227"/>
      <c r="M1390" s="53"/>
      <c r="N1390" s="53"/>
      <c r="O1390" s="51"/>
      <c r="P1390" s="226"/>
      <c r="Q1390" s="226"/>
    </row>
    <row r="1391" s="18" customFormat="1" ht="126.75" spans="1:17">
      <c r="A1391" s="44">
        <v>229</v>
      </c>
      <c r="B1391" s="44" t="s">
        <v>51</v>
      </c>
      <c r="C1391" s="50" t="s">
        <v>8915</v>
      </c>
      <c r="D1391" s="50" t="s">
        <v>8916</v>
      </c>
      <c r="E1391" s="50" t="s">
        <v>8917</v>
      </c>
      <c r="F1391" s="83" t="s">
        <v>8162</v>
      </c>
      <c r="G1391" s="227" t="s">
        <v>4894</v>
      </c>
      <c r="H1391" s="227" t="s">
        <v>41</v>
      </c>
      <c r="I1391" s="53" t="s">
        <v>49</v>
      </c>
      <c r="J1391" s="53">
        <v>45</v>
      </c>
      <c r="K1391" s="227" t="s">
        <v>8918</v>
      </c>
      <c r="L1391" s="227" t="s">
        <v>50</v>
      </c>
      <c r="M1391" s="53"/>
      <c r="N1391" s="53"/>
      <c r="O1391" s="51"/>
      <c r="P1391" s="226" t="s">
        <v>8919</v>
      </c>
      <c r="Q1391" s="226"/>
    </row>
    <row r="1392" s="18" customFormat="1" ht="12.75" spans="1:17">
      <c r="A1392" s="44"/>
      <c r="B1392" s="44"/>
      <c r="C1392" s="36" t="s">
        <v>8920</v>
      </c>
      <c r="D1392" s="36" t="s">
        <v>8921</v>
      </c>
      <c r="E1392" s="50"/>
      <c r="F1392" s="83"/>
      <c r="G1392" s="227"/>
      <c r="H1392" s="227"/>
      <c r="I1392" s="44" t="s">
        <v>49</v>
      </c>
      <c r="J1392" s="53">
        <f t="shared" si="52"/>
        <v>13.5</v>
      </c>
      <c r="K1392" s="227"/>
      <c r="L1392" s="227"/>
      <c r="M1392" s="53"/>
      <c r="N1392" s="53"/>
      <c r="O1392" s="51"/>
      <c r="P1392" s="226"/>
      <c r="Q1392" s="226"/>
    </row>
    <row r="1393" s="18" customFormat="1" ht="48" spans="1:17">
      <c r="A1393" s="44">
        <v>230</v>
      </c>
      <c r="B1393" s="44" t="s">
        <v>51</v>
      </c>
      <c r="C1393" s="50" t="s">
        <v>8922</v>
      </c>
      <c r="D1393" s="50" t="s">
        <v>8923</v>
      </c>
      <c r="E1393" s="50" t="s">
        <v>8924</v>
      </c>
      <c r="F1393" s="83" t="s">
        <v>8162</v>
      </c>
      <c r="G1393" s="227" t="s">
        <v>4894</v>
      </c>
      <c r="H1393" s="227" t="s">
        <v>41</v>
      </c>
      <c r="I1393" s="53" t="s">
        <v>49</v>
      </c>
      <c r="J1393" s="53">
        <v>38</v>
      </c>
      <c r="K1393" s="227" t="s">
        <v>8925</v>
      </c>
      <c r="L1393" s="227" t="s">
        <v>34</v>
      </c>
      <c r="M1393" s="53">
        <v>0.1</v>
      </c>
      <c r="N1393" s="195">
        <v>0.2</v>
      </c>
      <c r="O1393" s="51" t="s">
        <v>88</v>
      </c>
      <c r="P1393" s="226"/>
      <c r="Q1393" s="226"/>
    </row>
    <row r="1394" s="18" customFormat="1" ht="12.75" spans="1:17">
      <c r="A1394" s="44"/>
      <c r="B1394" s="44"/>
      <c r="C1394" s="36" t="s">
        <v>8926</v>
      </c>
      <c r="D1394" s="36" t="s">
        <v>8927</v>
      </c>
      <c r="E1394" s="50"/>
      <c r="F1394" s="83"/>
      <c r="G1394" s="227"/>
      <c r="H1394" s="227"/>
      <c r="I1394" s="44" t="s">
        <v>49</v>
      </c>
      <c r="J1394" s="53">
        <f t="shared" ref="J1394:J1398" si="53">J1393*30%</f>
        <v>11.4</v>
      </c>
      <c r="K1394" s="227"/>
      <c r="L1394" s="227"/>
      <c r="M1394" s="53"/>
      <c r="N1394" s="195"/>
      <c r="O1394" s="51"/>
      <c r="P1394" s="226"/>
      <c r="Q1394" s="226"/>
    </row>
    <row r="1395" s="18" customFormat="1" ht="48" spans="1:17">
      <c r="A1395" s="44">
        <v>231</v>
      </c>
      <c r="B1395" s="44" t="s">
        <v>51</v>
      </c>
      <c r="C1395" s="50" t="s">
        <v>8928</v>
      </c>
      <c r="D1395" s="50" t="s">
        <v>8929</v>
      </c>
      <c r="E1395" s="50" t="s">
        <v>8930</v>
      </c>
      <c r="F1395" s="234" t="s">
        <v>8931</v>
      </c>
      <c r="G1395" s="227" t="s">
        <v>4894</v>
      </c>
      <c r="H1395" s="227" t="s">
        <v>41</v>
      </c>
      <c r="I1395" s="53" t="s">
        <v>49</v>
      </c>
      <c r="J1395" s="53">
        <v>62.3</v>
      </c>
      <c r="K1395" s="227" t="s">
        <v>41</v>
      </c>
      <c r="L1395" s="227" t="s">
        <v>24</v>
      </c>
      <c r="M1395" s="53"/>
      <c r="N1395" s="53"/>
      <c r="O1395" s="51"/>
      <c r="P1395" s="226" t="s">
        <v>41</v>
      </c>
      <c r="Q1395" s="226"/>
    </row>
    <row r="1396" s="18" customFormat="1" ht="12.75" spans="1:17">
      <c r="A1396" s="44"/>
      <c r="B1396" s="44"/>
      <c r="C1396" s="36" t="s">
        <v>8932</v>
      </c>
      <c r="D1396" s="36" t="s">
        <v>8933</v>
      </c>
      <c r="E1396" s="50"/>
      <c r="F1396" s="234"/>
      <c r="G1396" s="227"/>
      <c r="H1396" s="227"/>
      <c r="I1396" s="44" t="s">
        <v>49</v>
      </c>
      <c r="J1396" s="53">
        <f t="shared" si="53"/>
        <v>18.69</v>
      </c>
      <c r="K1396" s="227"/>
      <c r="L1396" s="227"/>
      <c r="M1396" s="53"/>
      <c r="N1396" s="53"/>
      <c r="O1396" s="51"/>
      <c r="P1396" s="226"/>
      <c r="Q1396" s="226"/>
    </row>
    <row r="1397" s="18" customFormat="1" ht="111.75" spans="1:17">
      <c r="A1397" s="44">
        <v>232</v>
      </c>
      <c r="B1397" s="44" t="s">
        <v>2033</v>
      </c>
      <c r="C1397" s="50" t="s">
        <v>8934</v>
      </c>
      <c r="D1397" s="50" t="s">
        <v>8935</v>
      </c>
      <c r="E1397" s="50" t="s">
        <v>8936</v>
      </c>
      <c r="F1397" s="50" t="s">
        <v>8937</v>
      </c>
      <c r="G1397" s="227" t="s">
        <v>41</v>
      </c>
      <c r="H1397" s="227" t="s">
        <v>41</v>
      </c>
      <c r="I1397" s="53" t="s">
        <v>49</v>
      </c>
      <c r="J1397" s="53">
        <v>225</v>
      </c>
      <c r="K1397" s="227" t="s">
        <v>8155</v>
      </c>
      <c r="L1397" s="227" t="s">
        <v>50</v>
      </c>
      <c r="M1397" s="53"/>
      <c r="N1397" s="53"/>
      <c r="O1397" s="51"/>
      <c r="P1397" s="226" t="s">
        <v>8938</v>
      </c>
      <c r="Q1397" s="226"/>
    </row>
    <row r="1398" s="18" customFormat="1" ht="12.75" spans="1:17">
      <c r="A1398" s="44"/>
      <c r="B1398" s="44"/>
      <c r="C1398" s="36" t="s">
        <v>8939</v>
      </c>
      <c r="D1398" s="36" t="s">
        <v>8940</v>
      </c>
      <c r="E1398" s="50"/>
      <c r="F1398" s="50"/>
      <c r="G1398" s="227"/>
      <c r="H1398" s="227"/>
      <c r="I1398" s="44" t="s">
        <v>49</v>
      </c>
      <c r="J1398" s="53">
        <f t="shared" si="53"/>
        <v>67.5</v>
      </c>
      <c r="K1398" s="227"/>
      <c r="L1398" s="227"/>
      <c r="M1398" s="53"/>
      <c r="N1398" s="53"/>
      <c r="O1398" s="51"/>
      <c r="P1398" s="226"/>
      <c r="Q1398" s="226"/>
    </row>
    <row r="1399" s="18" customFormat="1" ht="62.25" spans="1:17">
      <c r="A1399" s="44">
        <v>233</v>
      </c>
      <c r="B1399" s="44" t="s">
        <v>2033</v>
      </c>
      <c r="C1399" s="50" t="s">
        <v>8941</v>
      </c>
      <c r="D1399" s="50" t="s">
        <v>8942</v>
      </c>
      <c r="E1399" s="50" t="s">
        <v>8943</v>
      </c>
      <c r="F1399" s="50" t="s">
        <v>8937</v>
      </c>
      <c r="G1399" s="227" t="s">
        <v>41</v>
      </c>
      <c r="H1399" s="227" t="s">
        <v>41</v>
      </c>
      <c r="I1399" s="53" t="s">
        <v>49</v>
      </c>
      <c r="J1399" s="53">
        <v>1135</v>
      </c>
      <c r="K1399" s="227" t="s">
        <v>8155</v>
      </c>
      <c r="L1399" s="227" t="s">
        <v>50</v>
      </c>
      <c r="M1399" s="53"/>
      <c r="N1399" s="53"/>
      <c r="O1399" s="51"/>
      <c r="P1399" s="226" t="s">
        <v>8944</v>
      </c>
      <c r="Q1399" s="226"/>
    </row>
    <row r="1400" s="18" customFormat="1" ht="12.75" spans="1:17">
      <c r="A1400" s="44"/>
      <c r="B1400" s="44"/>
      <c r="C1400" s="36" t="s">
        <v>8945</v>
      </c>
      <c r="D1400" s="36" t="s">
        <v>8946</v>
      </c>
      <c r="E1400" s="50"/>
      <c r="F1400" s="50"/>
      <c r="G1400" s="227"/>
      <c r="H1400" s="227"/>
      <c r="I1400" s="44" t="s">
        <v>49</v>
      </c>
      <c r="J1400" s="53">
        <f t="shared" ref="J1400:J1404" si="54">J1399*30%</f>
        <v>340.5</v>
      </c>
      <c r="K1400" s="227"/>
      <c r="L1400" s="227"/>
      <c r="M1400" s="53"/>
      <c r="N1400" s="53"/>
      <c r="O1400" s="51"/>
      <c r="P1400" s="226"/>
      <c r="Q1400" s="226"/>
    </row>
    <row r="1401" s="18" customFormat="1" ht="48" spans="1:17">
      <c r="A1401" s="44">
        <v>234</v>
      </c>
      <c r="B1401" s="44" t="s">
        <v>2033</v>
      </c>
      <c r="C1401" s="50" t="s">
        <v>8947</v>
      </c>
      <c r="D1401" s="50" t="s">
        <v>8948</v>
      </c>
      <c r="E1401" s="50" t="s">
        <v>8949</v>
      </c>
      <c r="F1401" s="50" t="s">
        <v>8950</v>
      </c>
      <c r="G1401" s="227" t="s">
        <v>41</v>
      </c>
      <c r="H1401" s="227" t="s">
        <v>41</v>
      </c>
      <c r="I1401" s="53" t="s">
        <v>49</v>
      </c>
      <c r="J1401" s="53">
        <v>1227</v>
      </c>
      <c r="K1401" s="227" t="s">
        <v>8155</v>
      </c>
      <c r="L1401" s="227" t="s">
        <v>50</v>
      </c>
      <c r="M1401" s="53"/>
      <c r="N1401" s="53"/>
      <c r="O1401" s="51"/>
      <c r="P1401" s="226" t="s">
        <v>8951</v>
      </c>
      <c r="Q1401" s="226"/>
    </row>
    <row r="1402" s="18" customFormat="1" ht="12.75" spans="1:17">
      <c r="A1402" s="44"/>
      <c r="B1402" s="44"/>
      <c r="C1402" s="36" t="s">
        <v>8952</v>
      </c>
      <c r="D1402" s="36" t="s">
        <v>8953</v>
      </c>
      <c r="E1402" s="50"/>
      <c r="F1402" s="50"/>
      <c r="G1402" s="227"/>
      <c r="H1402" s="227"/>
      <c r="I1402" s="44" t="s">
        <v>49</v>
      </c>
      <c r="J1402" s="53">
        <f t="shared" si="54"/>
        <v>368.1</v>
      </c>
      <c r="K1402" s="227"/>
      <c r="L1402" s="227"/>
      <c r="M1402" s="53"/>
      <c r="N1402" s="53"/>
      <c r="O1402" s="51"/>
      <c r="P1402" s="226"/>
      <c r="Q1402" s="226"/>
    </row>
    <row r="1403" s="18" customFormat="1" ht="48" spans="1:17">
      <c r="A1403" s="44">
        <v>235</v>
      </c>
      <c r="B1403" s="44" t="s">
        <v>2033</v>
      </c>
      <c r="C1403" s="50" t="s">
        <v>8954</v>
      </c>
      <c r="D1403" s="50" t="s">
        <v>8955</v>
      </c>
      <c r="E1403" s="50" t="s">
        <v>8956</v>
      </c>
      <c r="F1403" s="50" t="s">
        <v>8950</v>
      </c>
      <c r="G1403" s="227" t="s">
        <v>8715</v>
      </c>
      <c r="H1403" s="227" t="s">
        <v>41</v>
      </c>
      <c r="I1403" s="53" t="s">
        <v>49</v>
      </c>
      <c r="J1403" s="53">
        <v>1743</v>
      </c>
      <c r="K1403" s="227" t="s">
        <v>8155</v>
      </c>
      <c r="L1403" s="227" t="s">
        <v>50</v>
      </c>
      <c r="M1403" s="53"/>
      <c r="N1403" s="53"/>
      <c r="O1403" s="51"/>
      <c r="P1403" s="226" t="s">
        <v>8957</v>
      </c>
      <c r="Q1403" s="226"/>
    </row>
    <row r="1404" s="18" customFormat="1" ht="12.75" spans="1:17">
      <c r="A1404" s="44"/>
      <c r="B1404" s="44"/>
      <c r="C1404" s="36" t="s">
        <v>8958</v>
      </c>
      <c r="D1404" s="36" t="s">
        <v>8959</v>
      </c>
      <c r="E1404" s="50"/>
      <c r="F1404" s="50"/>
      <c r="G1404" s="227"/>
      <c r="H1404" s="227"/>
      <c r="I1404" s="44" t="s">
        <v>49</v>
      </c>
      <c r="J1404" s="53">
        <f t="shared" si="54"/>
        <v>522.9</v>
      </c>
      <c r="K1404" s="227"/>
      <c r="L1404" s="227"/>
      <c r="M1404" s="53"/>
      <c r="N1404" s="53"/>
      <c r="O1404" s="51"/>
      <c r="P1404" s="226"/>
      <c r="Q1404" s="226"/>
    </row>
    <row r="1405" s="18" customFormat="1" ht="12.75" spans="1:17">
      <c r="A1405" s="44"/>
      <c r="B1405" s="44"/>
      <c r="C1405" s="36" t="s">
        <v>8960</v>
      </c>
      <c r="D1405" s="36" t="s">
        <v>8961</v>
      </c>
      <c r="E1405" s="50"/>
      <c r="F1405" s="50"/>
      <c r="G1405" s="227"/>
      <c r="H1405" s="227"/>
      <c r="I1405" s="53" t="s">
        <v>49</v>
      </c>
      <c r="J1405" s="53">
        <f>J1403*30%</f>
        <v>522.9</v>
      </c>
      <c r="K1405" s="227"/>
      <c r="L1405" s="227"/>
      <c r="M1405" s="53"/>
      <c r="N1405" s="53"/>
      <c r="O1405" s="51"/>
      <c r="P1405" s="226"/>
      <c r="Q1405" s="226"/>
    </row>
    <row r="1406" s="18" customFormat="1" ht="48" spans="1:17">
      <c r="A1406" s="44">
        <v>236</v>
      </c>
      <c r="B1406" s="44" t="s">
        <v>2033</v>
      </c>
      <c r="C1406" s="50" t="s">
        <v>8962</v>
      </c>
      <c r="D1406" s="50" t="s">
        <v>8963</v>
      </c>
      <c r="E1406" s="50" t="s">
        <v>8964</v>
      </c>
      <c r="F1406" s="50" t="s">
        <v>8965</v>
      </c>
      <c r="G1406" s="227" t="s">
        <v>41</v>
      </c>
      <c r="H1406" s="227" t="s">
        <v>41</v>
      </c>
      <c r="I1406" s="53" t="s">
        <v>49</v>
      </c>
      <c r="J1406" s="53">
        <v>681</v>
      </c>
      <c r="K1406" s="227" t="s">
        <v>8155</v>
      </c>
      <c r="L1406" s="227" t="s">
        <v>50</v>
      </c>
      <c r="M1406" s="53"/>
      <c r="N1406" s="53"/>
      <c r="O1406" s="51"/>
      <c r="P1406" s="226" t="s">
        <v>8966</v>
      </c>
      <c r="Q1406" s="226"/>
    </row>
    <row r="1407" s="18" customFormat="1" ht="12.75" spans="1:17">
      <c r="A1407" s="44"/>
      <c r="B1407" s="44"/>
      <c r="C1407" s="36" t="s">
        <v>8967</v>
      </c>
      <c r="D1407" s="36" t="s">
        <v>8968</v>
      </c>
      <c r="E1407" s="50"/>
      <c r="F1407" s="50"/>
      <c r="G1407" s="227"/>
      <c r="H1407" s="227"/>
      <c r="I1407" s="44" t="s">
        <v>49</v>
      </c>
      <c r="J1407" s="53">
        <f t="shared" ref="J1407:J1411" si="55">J1406*30%</f>
        <v>204.3</v>
      </c>
      <c r="K1407" s="227"/>
      <c r="L1407" s="227"/>
      <c r="M1407" s="53"/>
      <c r="N1407" s="53"/>
      <c r="O1407" s="51"/>
      <c r="P1407" s="226"/>
      <c r="Q1407" s="226"/>
    </row>
    <row r="1408" s="18" customFormat="1" ht="48" spans="1:17">
      <c r="A1408" s="44">
        <v>237</v>
      </c>
      <c r="B1408" s="44" t="s">
        <v>2033</v>
      </c>
      <c r="C1408" s="50" t="s">
        <v>8969</v>
      </c>
      <c r="D1408" s="50" t="s">
        <v>8970</v>
      </c>
      <c r="E1408" s="50" t="s">
        <v>8971</v>
      </c>
      <c r="F1408" s="50" t="s">
        <v>8972</v>
      </c>
      <c r="G1408" s="227" t="s">
        <v>41</v>
      </c>
      <c r="H1408" s="227" t="s">
        <v>41</v>
      </c>
      <c r="I1408" s="53" t="s">
        <v>49</v>
      </c>
      <c r="J1408" s="53">
        <v>1227</v>
      </c>
      <c r="K1408" s="227" t="s">
        <v>8155</v>
      </c>
      <c r="L1408" s="227" t="s">
        <v>50</v>
      </c>
      <c r="M1408" s="53"/>
      <c r="N1408" s="53"/>
      <c r="O1408" s="51"/>
      <c r="P1408" s="226" t="s">
        <v>8973</v>
      </c>
      <c r="Q1408" s="226"/>
    </row>
    <row r="1409" s="18" customFormat="1" ht="12.75" spans="1:17">
      <c r="A1409" s="44"/>
      <c r="B1409" s="44"/>
      <c r="C1409" s="36" t="s">
        <v>8974</v>
      </c>
      <c r="D1409" s="36" t="s">
        <v>8975</v>
      </c>
      <c r="E1409" s="50"/>
      <c r="F1409" s="50"/>
      <c r="G1409" s="227"/>
      <c r="H1409" s="227"/>
      <c r="I1409" s="44" t="s">
        <v>49</v>
      </c>
      <c r="J1409" s="53">
        <f t="shared" si="55"/>
        <v>368.1</v>
      </c>
      <c r="K1409" s="227"/>
      <c r="L1409" s="227"/>
      <c r="M1409" s="53"/>
      <c r="N1409" s="53"/>
      <c r="O1409" s="51"/>
      <c r="P1409" s="226"/>
      <c r="Q1409" s="226"/>
    </row>
    <row r="1410" s="18" customFormat="1" ht="112.5" spans="1:17">
      <c r="A1410" s="44">
        <v>238</v>
      </c>
      <c r="B1410" s="44" t="s">
        <v>2033</v>
      </c>
      <c r="C1410" s="50" t="s">
        <v>8976</v>
      </c>
      <c r="D1410" s="50" t="s">
        <v>8977</v>
      </c>
      <c r="E1410" s="50" t="s">
        <v>8978</v>
      </c>
      <c r="F1410" s="50" t="s">
        <v>8972</v>
      </c>
      <c r="G1410" s="227" t="s">
        <v>41</v>
      </c>
      <c r="H1410" s="227" t="s">
        <v>41</v>
      </c>
      <c r="I1410" s="53" t="s">
        <v>49</v>
      </c>
      <c r="J1410" s="53">
        <v>2238</v>
      </c>
      <c r="K1410" s="227" t="s">
        <v>8155</v>
      </c>
      <c r="L1410" s="227" t="s">
        <v>50</v>
      </c>
      <c r="M1410" s="53"/>
      <c r="N1410" s="53"/>
      <c r="O1410" s="51"/>
      <c r="P1410" s="226" t="s">
        <v>8979</v>
      </c>
      <c r="Q1410" s="226"/>
    </row>
    <row r="1411" s="18" customFormat="1" ht="12.75" spans="1:17">
      <c r="A1411" s="44"/>
      <c r="B1411" s="44"/>
      <c r="C1411" s="36" t="s">
        <v>8980</v>
      </c>
      <c r="D1411" s="36" t="s">
        <v>8981</v>
      </c>
      <c r="E1411" s="50"/>
      <c r="F1411" s="50"/>
      <c r="G1411" s="227"/>
      <c r="H1411" s="227"/>
      <c r="I1411" s="44" t="s">
        <v>49</v>
      </c>
      <c r="J1411" s="53">
        <f t="shared" si="55"/>
        <v>671.4</v>
      </c>
      <c r="K1411" s="227"/>
      <c r="L1411" s="227"/>
      <c r="M1411" s="53"/>
      <c r="N1411" s="53"/>
      <c r="O1411" s="51"/>
      <c r="P1411" s="226"/>
      <c r="Q1411" s="226"/>
    </row>
    <row r="1412" s="18" customFormat="1" ht="74.25" spans="1:17">
      <c r="A1412" s="44">
        <v>239</v>
      </c>
      <c r="B1412" s="44" t="s">
        <v>2033</v>
      </c>
      <c r="C1412" s="50" t="s">
        <v>8982</v>
      </c>
      <c r="D1412" s="50" t="s">
        <v>8983</v>
      </c>
      <c r="E1412" s="50" t="s">
        <v>8984</v>
      </c>
      <c r="F1412" s="50" t="s">
        <v>8985</v>
      </c>
      <c r="G1412" s="227" t="s">
        <v>41</v>
      </c>
      <c r="H1412" s="227" t="s">
        <v>41</v>
      </c>
      <c r="I1412" s="53" t="s">
        <v>49</v>
      </c>
      <c r="J1412" s="53">
        <v>1227</v>
      </c>
      <c r="K1412" s="227" t="s">
        <v>8155</v>
      </c>
      <c r="L1412" s="227" t="s">
        <v>50</v>
      </c>
      <c r="M1412" s="53"/>
      <c r="N1412" s="53"/>
      <c r="O1412" s="51"/>
      <c r="P1412" s="226" t="s">
        <v>8986</v>
      </c>
      <c r="Q1412" s="226"/>
    </row>
    <row r="1413" s="18" customFormat="1" ht="12.75" spans="1:17">
      <c r="A1413" s="44"/>
      <c r="B1413" s="44"/>
      <c r="C1413" s="36" t="s">
        <v>8987</v>
      </c>
      <c r="D1413" s="36" t="s">
        <v>8988</v>
      </c>
      <c r="E1413" s="50"/>
      <c r="F1413" s="50"/>
      <c r="G1413" s="227"/>
      <c r="H1413" s="227"/>
      <c r="I1413" s="44" t="s">
        <v>49</v>
      </c>
      <c r="J1413" s="53">
        <f t="shared" ref="J1413:J1417" si="56">J1412*30%</f>
        <v>368.1</v>
      </c>
      <c r="K1413" s="227"/>
      <c r="L1413" s="227"/>
      <c r="M1413" s="53"/>
      <c r="N1413" s="53"/>
      <c r="O1413" s="51"/>
      <c r="P1413" s="226"/>
      <c r="Q1413" s="226"/>
    </row>
    <row r="1414" s="18" customFormat="1" ht="48" spans="1:17">
      <c r="A1414" s="44">
        <v>240</v>
      </c>
      <c r="B1414" s="44" t="s">
        <v>2033</v>
      </c>
      <c r="C1414" s="50" t="s">
        <v>8989</v>
      </c>
      <c r="D1414" s="50" t="s">
        <v>8990</v>
      </c>
      <c r="E1414" s="50" t="s">
        <v>8991</v>
      </c>
      <c r="F1414" s="50" t="s">
        <v>8992</v>
      </c>
      <c r="G1414" s="227" t="s">
        <v>41</v>
      </c>
      <c r="H1414" s="227" t="s">
        <v>41</v>
      </c>
      <c r="I1414" s="53" t="s">
        <v>49</v>
      </c>
      <c r="J1414" s="53">
        <v>499</v>
      </c>
      <c r="K1414" s="227" t="s">
        <v>8155</v>
      </c>
      <c r="L1414" s="227" t="s">
        <v>34</v>
      </c>
      <c r="M1414" s="53">
        <v>0.1</v>
      </c>
      <c r="N1414" s="195">
        <v>0.15</v>
      </c>
      <c r="O1414" s="51"/>
      <c r="P1414" s="226" t="s">
        <v>8993</v>
      </c>
      <c r="Q1414" s="226"/>
    </row>
    <row r="1415" s="18" customFormat="1" ht="12.75" spans="1:17">
      <c r="A1415" s="44"/>
      <c r="B1415" s="44"/>
      <c r="C1415" s="36" t="s">
        <v>8994</v>
      </c>
      <c r="D1415" s="36" t="s">
        <v>8995</v>
      </c>
      <c r="E1415" s="50"/>
      <c r="F1415" s="50"/>
      <c r="G1415" s="227"/>
      <c r="H1415" s="227"/>
      <c r="I1415" s="44" t="s">
        <v>49</v>
      </c>
      <c r="J1415" s="53">
        <f t="shared" si="56"/>
        <v>149.7</v>
      </c>
      <c r="K1415" s="227"/>
      <c r="L1415" s="227"/>
      <c r="M1415" s="53"/>
      <c r="N1415" s="195"/>
      <c r="O1415" s="51"/>
      <c r="P1415" s="226"/>
      <c r="Q1415" s="226"/>
    </row>
    <row r="1416" s="18" customFormat="1" ht="213.75" spans="1:17">
      <c r="A1416" s="44">
        <v>241</v>
      </c>
      <c r="B1416" s="44" t="s">
        <v>2033</v>
      </c>
      <c r="C1416" s="50" t="s">
        <v>8996</v>
      </c>
      <c r="D1416" s="50" t="s">
        <v>8997</v>
      </c>
      <c r="E1416" s="50" t="s">
        <v>8998</v>
      </c>
      <c r="F1416" s="50" t="s">
        <v>8999</v>
      </c>
      <c r="G1416" s="227" t="s">
        <v>41</v>
      </c>
      <c r="H1416" s="227" t="s">
        <v>41</v>
      </c>
      <c r="I1416" s="53" t="s">
        <v>49</v>
      </c>
      <c r="J1416" s="53">
        <v>664</v>
      </c>
      <c r="K1416" s="227" t="s">
        <v>8155</v>
      </c>
      <c r="L1416" s="227" t="s">
        <v>34</v>
      </c>
      <c r="M1416" s="53">
        <v>0.1</v>
      </c>
      <c r="N1416" s="195">
        <v>0.15</v>
      </c>
      <c r="O1416" s="51"/>
      <c r="P1416" s="226" t="s">
        <v>9000</v>
      </c>
      <c r="Q1416" s="226"/>
    </row>
    <row r="1417" s="18" customFormat="1" ht="12.75" spans="1:17">
      <c r="A1417" s="44"/>
      <c r="B1417" s="44"/>
      <c r="C1417" s="36" t="s">
        <v>9001</v>
      </c>
      <c r="D1417" s="36" t="s">
        <v>9002</v>
      </c>
      <c r="E1417" s="50"/>
      <c r="F1417" s="50"/>
      <c r="G1417" s="227"/>
      <c r="H1417" s="227"/>
      <c r="I1417" s="44" t="s">
        <v>49</v>
      </c>
      <c r="J1417" s="53">
        <f t="shared" si="56"/>
        <v>199.2</v>
      </c>
      <c r="K1417" s="227"/>
      <c r="L1417" s="227"/>
      <c r="M1417" s="53"/>
      <c r="N1417" s="195"/>
      <c r="O1417" s="51"/>
      <c r="P1417" s="226"/>
      <c r="Q1417" s="226"/>
    </row>
    <row r="1418" s="18" customFormat="1" ht="48" spans="1:17">
      <c r="A1418" s="44">
        <v>242</v>
      </c>
      <c r="B1418" s="44" t="s">
        <v>2033</v>
      </c>
      <c r="C1418" s="50" t="s">
        <v>9003</v>
      </c>
      <c r="D1418" s="50" t="s">
        <v>9004</v>
      </c>
      <c r="E1418" s="50" t="s">
        <v>9005</v>
      </c>
      <c r="F1418" s="50" t="s">
        <v>9006</v>
      </c>
      <c r="G1418" s="227" t="s">
        <v>41</v>
      </c>
      <c r="H1418" s="227" t="s">
        <v>41</v>
      </c>
      <c r="I1418" s="53" t="s">
        <v>49</v>
      </c>
      <c r="J1418" s="53">
        <v>498</v>
      </c>
      <c r="K1418" s="227" t="s">
        <v>8155</v>
      </c>
      <c r="L1418" s="227" t="s">
        <v>24</v>
      </c>
      <c r="M1418" s="53"/>
      <c r="N1418" s="53"/>
      <c r="O1418" s="51"/>
      <c r="P1418" s="226" t="s">
        <v>9007</v>
      </c>
      <c r="Q1418" s="226"/>
    </row>
    <row r="1419" s="18" customFormat="1" ht="12.75" spans="1:17">
      <c r="A1419" s="44"/>
      <c r="B1419" s="44"/>
      <c r="C1419" s="36" t="s">
        <v>9008</v>
      </c>
      <c r="D1419" s="36" t="s">
        <v>9009</v>
      </c>
      <c r="E1419" s="50"/>
      <c r="F1419" s="50"/>
      <c r="G1419" s="227"/>
      <c r="H1419" s="227"/>
      <c r="I1419" s="44" t="s">
        <v>49</v>
      </c>
      <c r="J1419" s="53">
        <f t="shared" ref="J1419:J1423" si="57">J1418*30%</f>
        <v>149.4</v>
      </c>
      <c r="K1419" s="227"/>
      <c r="L1419" s="227"/>
      <c r="M1419" s="53"/>
      <c r="N1419" s="53"/>
      <c r="O1419" s="51"/>
      <c r="P1419" s="226"/>
      <c r="Q1419" s="226"/>
    </row>
    <row r="1420" s="18" customFormat="1" ht="125.25" spans="1:17">
      <c r="A1420" s="44">
        <v>243</v>
      </c>
      <c r="B1420" s="44" t="s">
        <v>2033</v>
      </c>
      <c r="C1420" s="50" t="s">
        <v>9010</v>
      </c>
      <c r="D1420" s="50" t="s">
        <v>9011</v>
      </c>
      <c r="E1420" s="50" t="s">
        <v>9012</v>
      </c>
      <c r="F1420" s="50" t="s">
        <v>8972</v>
      </c>
      <c r="G1420" s="227" t="s">
        <v>41</v>
      </c>
      <c r="H1420" s="227" t="s">
        <v>41</v>
      </c>
      <c r="I1420" s="53" t="s">
        <v>217</v>
      </c>
      <c r="J1420" s="53">
        <v>475</v>
      </c>
      <c r="K1420" s="227" t="s">
        <v>8155</v>
      </c>
      <c r="L1420" s="227" t="s">
        <v>50</v>
      </c>
      <c r="M1420" s="53"/>
      <c r="N1420" s="53"/>
      <c r="O1420" s="51"/>
      <c r="P1420" s="226" t="s">
        <v>9013</v>
      </c>
      <c r="Q1420" s="226"/>
    </row>
    <row r="1421" s="18" customFormat="1" ht="12.75" spans="1:17">
      <c r="A1421" s="44"/>
      <c r="B1421" s="44"/>
      <c r="C1421" s="36" t="s">
        <v>9014</v>
      </c>
      <c r="D1421" s="36" t="s">
        <v>9015</v>
      </c>
      <c r="E1421" s="50"/>
      <c r="F1421" s="50"/>
      <c r="G1421" s="227"/>
      <c r="H1421" s="227"/>
      <c r="I1421" s="44" t="s">
        <v>49</v>
      </c>
      <c r="J1421" s="53">
        <f t="shared" si="57"/>
        <v>142.5</v>
      </c>
      <c r="K1421" s="227"/>
      <c r="L1421" s="227"/>
      <c r="M1421" s="53"/>
      <c r="N1421" s="53"/>
      <c r="O1421" s="51"/>
      <c r="P1421" s="226"/>
      <c r="Q1421" s="226"/>
    </row>
    <row r="1422" s="18" customFormat="1" ht="48" spans="1:17">
      <c r="A1422" s="44">
        <v>244</v>
      </c>
      <c r="B1422" s="44" t="s">
        <v>2033</v>
      </c>
      <c r="C1422" s="50" t="s">
        <v>9016</v>
      </c>
      <c r="D1422" s="50" t="s">
        <v>9017</v>
      </c>
      <c r="E1422" s="50" t="s">
        <v>9018</v>
      </c>
      <c r="F1422" s="50" t="s">
        <v>8992</v>
      </c>
      <c r="G1422" s="227" t="s">
        <v>41</v>
      </c>
      <c r="H1422" s="227" t="s">
        <v>41</v>
      </c>
      <c r="I1422" s="53" t="s">
        <v>49</v>
      </c>
      <c r="J1422" s="53">
        <v>540</v>
      </c>
      <c r="K1422" s="227" t="s">
        <v>8155</v>
      </c>
      <c r="L1422" s="227" t="s">
        <v>50</v>
      </c>
      <c r="M1422" s="53"/>
      <c r="N1422" s="53"/>
      <c r="O1422" s="51"/>
      <c r="P1422" s="226" t="s">
        <v>9019</v>
      </c>
      <c r="Q1422" s="226"/>
    </row>
    <row r="1423" s="18" customFormat="1" ht="12.75" spans="1:17">
      <c r="A1423" s="44"/>
      <c r="B1423" s="44"/>
      <c r="C1423" s="36" t="s">
        <v>9020</v>
      </c>
      <c r="D1423" s="36" t="s">
        <v>9021</v>
      </c>
      <c r="E1423" s="50"/>
      <c r="F1423" s="50"/>
      <c r="G1423" s="227"/>
      <c r="H1423" s="227"/>
      <c r="I1423" s="44" t="s">
        <v>49</v>
      </c>
      <c r="J1423" s="53">
        <f t="shared" si="57"/>
        <v>162</v>
      </c>
      <c r="K1423" s="227"/>
      <c r="L1423" s="227"/>
      <c r="M1423" s="53"/>
      <c r="N1423" s="53"/>
      <c r="O1423" s="51"/>
      <c r="P1423" s="226"/>
      <c r="Q1423" s="226"/>
    </row>
    <row r="1424" s="18" customFormat="1" ht="48" spans="1:17">
      <c r="A1424" s="44">
        <v>245</v>
      </c>
      <c r="B1424" s="44" t="s">
        <v>2033</v>
      </c>
      <c r="C1424" s="50" t="s">
        <v>9022</v>
      </c>
      <c r="D1424" s="50" t="s">
        <v>9023</v>
      </c>
      <c r="E1424" s="50" t="s">
        <v>9024</v>
      </c>
      <c r="F1424" s="50" t="s">
        <v>8488</v>
      </c>
      <c r="G1424" s="227" t="s">
        <v>41</v>
      </c>
      <c r="H1424" s="227" t="s">
        <v>41</v>
      </c>
      <c r="I1424" s="53" t="s">
        <v>49</v>
      </c>
      <c r="J1424" s="53">
        <v>411</v>
      </c>
      <c r="K1424" s="227" t="s">
        <v>8155</v>
      </c>
      <c r="L1424" s="227" t="s">
        <v>50</v>
      </c>
      <c r="M1424" s="53"/>
      <c r="N1424" s="53"/>
      <c r="O1424" s="51"/>
      <c r="P1424" s="226" t="s">
        <v>9025</v>
      </c>
      <c r="Q1424" s="226"/>
    </row>
    <row r="1425" s="18" customFormat="1" ht="12.75" spans="1:17">
      <c r="A1425" s="44"/>
      <c r="B1425" s="44"/>
      <c r="C1425" s="36" t="s">
        <v>9026</v>
      </c>
      <c r="D1425" s="36" t="s">
        <v>9027</v>
      </c>
      <c r="E1425" s="50"/>
      <c r="F1425" s="50"/>
      <c r="G1425" s="227"/>
      <c r="H1425" s="227"/>
      <c r="I1425" s="44" t="s">
        <v>49</v>
      </c>
      <c r="J1425" s="53">
        <f t="shared" ref="J1425:J1429" si="58">J1424*30%</f>
        <v>123.3</v>
      </c>
      <c r="K1425" s="227"/>
      <c r="L1425" s="227"/>
      <c r="M1425" s="53"/>
      <c r="N1425" s="53"/>
      <c r="O1425" s="51"/>
      <c r="P1425" s="226"/>
      <c r="Q1425" s="226"/>
    </row>
    <row r="1426" s="18" customFormat="1" ht="74.25" spans="1:17">
      <c r="A1426" s="44">
        <v>246</v>
      </c>
      <c r="B1426" s="44" t="s">
        <v>2033</v>
      </c>
      <c r="C1426" s="50" t="s">
        <v>9028</v>
      </c>
      <c r="D1426" s="50" t="s">
        <v>9029</v>
      </c>
      <c r="E1426" s="50" t="s">
        <v>9030</v>
      </c>
      <c r="F1426" s="50" t="s">
        <v>9031</v>
      </c>
      <c r="G1426" s="227" t="s">
        <v>41</v>
      </c>
      <c r="H1426" s="227" t="s">
        <v>41</v>
      </c>
      <c r="I1426" s="53" t="s">
        <v>49</v>
      </c>
      <c r="J1426" s="53">
        <v>681</v>
      </c>
      <c r="K1426" s="227" t="s">
        <v>8155</v>
      </c>
      <c r="L1426" s="227" t="s">
        <v>50</v>
      </c>
      <c r="M1426" s="53"/>
      <c r="N1426" s="53"/>
      <c r="O1426" s="51"/>
      <c r="P1426" s="226" t="s">
        <v>9032</v>
      </c>
      <c r="Q1426" s="226"/>
    </row>
    <row r="1427" s="18" customFormat="1" ht="12.75" spans="1:17">
      <c r="A1427" s="44"/>
      <c r="B1427" s="44"/>
      <c r="C1427" s="36" t="s">
        <v>9033</v>
      </c>
      <c r="D1427" s="36" t="s">
        <v>9034</v>
      </c>
      <c r="E1427" s="50"/>
      <c r="F1427" s="50"/>
      <c r="G1427" s="227"/>
      <c r="H1427" s="227"/>
      <c r="I1427" s="44" t="s">
        <v>49</v>
      </c>
      <c r="J1427" s="53">
        <f t="shared" si="58"/>
        <v>204.3</v>
      </c>
      <c r="K1427" s="227"/>
      <c r="L1427" s="227"/>
      <c r="M1427" s="53"/>
      <c r="N1427" s="53"/>
      <c r="O1427" s="51"/>
      <c r="P1427" s="226"/>
      <c r="Q1427" s="226"/>
    </row>
    <row r="1428" s="18" customFormat="1" ht="161.25" spans="1:17">
      <c r="A1428" s="44">
        <v>247</v>
      </c>
      <c r="B1428" s="44" t="s">
        <v>2033</v>
      </c>
      <c r="C1428" s="50" t="s">
        <v>9035</v>
      </c>
      <c r="D1428" s="50" t="s">
        <v>9036</v>
      </c>
      <c r="E1428" s="50" t="s">
        <v>9037</v>
      </c>
      <c r="F1428" s="50" t="s">
        <v>9038</v>
      </c>
      <c r="G1428" s="227" t="s">
        <v>41</v>
      </c>
      <c r="H1428" s="227" t="s">
        <v>41</v>
      </c>
      <c r="I1428" s="53" t="s">
        <v>49</v>
      </c>
      <c r="J1428" s="53">
        <v>1063</v>
      </c>
      <c r="K1428" s="227" t="s">
        <v>8155</v>
      </c>
      <c r="L1428" s="227" t="s">
        <v>50</v>
      </c>
      <c r="M1428" s="53"/>
      <c r="N1428" s="53"/>
      <c r="O1428" s="51"/>
      <c r="P1428" s="226" t="s">
        <v>9039</v>
      </c>
      <c r="Q1428" s="226"/>
    </row>
    <row r="1429" s="18" customFormat="1" ht="12.75" spans="1:17">
      <c r="A1429" s="44"/>
      <c r="B1429" s="44"/>
      <c r="C1429" s="36" t="s">
        <v>9040</v>
      </c>
      <c r="D1429" s="36" t="s">
        <v>9041</v>
      </c>
      <c r="E1429" s="50"/>
      <c r="F1429" s="50"/>
      <c r="G1429" s="227"/>
      <c r="H1429" s="227"/>
      <c r="I1429" s="44" t="s">
        <v>49</v>
      </c>
      <c r="J1429" s="53">
        <f t="shared" si="58"/>
        <v>318.9</v>
      </c>
      <c r="K1429" s="227"/>
      <c r="L1429" s="227"/>
      <c r="M1429" s="53"/>
      <c r="N1429" s="53"/>
      <c r="O1429" s="51"/>
      <c r="P1429" s="226"/>
      <c r="Q1429" s="226"/>
    </row>
    <row r="1430" s="18" customFormat="1" ht="174.75" spans="1:17">
      <c r="A1430" s="44">
        <v>248</v>
      </c>
      <c r="B1430" s="44" t="s">
        <v>2033</v>
      </c>
      <c r="C1430" s="50" t="s">
        <v>9042</v>
      </c>
      <c r="D1430" s="50" t="s">
        <v>9043</v>
      </c>
      <c r="E1430" s="50" t="s">
        <v>9044</v>
      </c>
      <c r="F1430" s="50" t="s">
        <v>8965</v>
      </c>
      <c r="G1430" s="227" t="s">
        <v>41</v>
      </c>
      <c r="H1430" s="227" t="s">
        <v>41</v>
      </c>
      <c r="I1430" s="53" t="s">
        <v>49</v>
      </c>
      <c r="J1430" s="53">
        <v>1535</v>
      </c>
      <c r="K1430" s="227" t="s">
        <v>8155</v>
      </c>
      <c r="L1430" s="227" t="s">
        <v>50</v>
      </c>
      <c r="M1430" s="53"/>
      <c r="N1430" s="53"/>
      <c r="O1430" s="51"/>
      <c r="P1430" s="226" t="s">
        <v>9045</v>
      </c>
      <c r="Q1430" s="226"/>
    </row>
    <row r="1431" s="18" customFormat="1" ht="12.75" spans="1:17">
      <c r="A1431" s="44"/>
      <c r="B1431" s="44"/>
      <c r="C1431" s="36" t="s">
        <v>9046</v>
      </c>
      <c r="D1431" s="36" t="s">
        <v>9047</v>
      </c>
      <c r="E1431" s="50"/>
      <c r="F1431" s="50"/>
      <c r="G1431" s="227"/>
      <c r="H1431" s="227"/>
      <c r="I1431" s="44" t="s">
        <v>49</v>
      </c>
      <c r="J1431" s="53">
        <f t="shared" ref="J1431:J1435" si="59">J1430*30%</f>
        <v>460.5</v>
      </c>
      <c r="K1431" s="227"/>
      <c r="L1431" s="227"/>
      <c r="M1431" s="53"/>
      <c r="N1431" s="53"/>
      <c r="O1431" s="51"/>
      <c r="P1431" s="226"/>
      <c r="Q1431" s="226"/>
    </row>
    <row r="1432" s="18" customFormat="1" ht="62.25" spans="1:17">
      <c r="A1432" s="44">
        <v>249</v>
      </c>
      <c r="B1432" s="44" t="s">
        <v>2033</v>
      </c>
      <c r="C1432" s="50" t="s">
        <v>9048</v>
      </c>
      <c r="D1432" s="50" t="s">
        <v>9049</v>
      </c>
      <c r="E1432" s="50" t="s">
        <v>9050</v>
      </c>
      <c r="F1432" s="50" t="s">
        <v>9051</v>
      </c>
      <c r="G1432" s="227" t="s">
        <v>41</v>
      </c>
      <c r="H1432" s="227" t="s">
        <v>41</v>
      </c>
      <c r="I1432" s="53" t="s">
        <v>49</v>
      </c>
      <c r="J1432" s="53">
        <v>1535</v>
      </c>
      <c r="K1432" s="227" t="s">
        <v>8155</v>
      </c>
      <c r="L1432" s="227" t="s">
        <v>50</v>
      </c>
      <c r="M1432" s="53"/>
      <c r="N1432" s="53"/>
      <c r="O1432" s="51"/>
      <c r="P1432" s="226" t="s">
        <v>9052</v>
      </c>
      <c r="Q1432" s="226"/>
    </row>
    <row r="1433" s="18" customFormat="1" ht="12.75" spans="1:17">
      <c r="A1433" s="44"/>
      <c r="B1433" s="44"/>
      <c r="C1433" s="36" t="s">
        <v>9053</v>
      </c>
      <c r="D1433" s="36" t="s">
        <v>9054</v>
      </c>
      <c r="E1433" s="50"/>
      <c r="F1433" s="50"/>
      <c r="G1433" s="227"/>
      <c r="H1433" s="227"/>
      <c r="I1433" s="44" t="s">
        <v>49</v>
      </c>
      <c r="J1433" s="53">
        <f t="shared" si="59"/>
        <v>460.5</v>
      </c>
      <c r="K1433" s="227"/>
      <c r="L1433" s="227"/>
      <c r="M1433" s="53"/>
      <c r="N1433" s="53"/>
      <c r="O1433" s="51"/>
      <c r="P1433" s="226"/>
      <c r="Q1433" s="226"/>
    </row>
    <row r="1434" s="18" customFormat="1" ht="187.5" spans="1:17">
      <c r="A1434" s="44">
        <v>250</v>
      </c>
      <c r="B1434" s="44" t="s">
        <v>2033</v>
      </c>
      <c r="C1434" s="50" t="s">
        <v>9055</v>
      </c>
      <c r="D1434" s="50" t="s">
        <v>9056</v>
      </c>
      <c r="E1434" s="50" t="s">
        <v>9057</v>
      </c>
      <c r="F1434" s="50" t="s">
        <v>9058</v>
      </c>
      <c r="G1434" s="227" t="s">
        <v>41</v>
      </c>
      <c r="H1434" s="227" t="s">
        <v>41</v>
      </c>
      <c r="I1434" s="53" t="s">
        <v>49</v>
      </c>
      <c r="J1434" s="53">
        <v>1535</v>
      </c>
      <c r="K1434" s="227" t="s">
        <v>8155</v>
      </c>
      <c r="L1434" s="227" t="s">
        <v>50</v>
      </c>
      <c r="M1434" s="53"/>
      <c r="N1434" s="53"/>
      <c r="O1434" s="51"/>
      <c r="P1434" s="226" t="s">
        <v>9059</v>
      </c>
      <c r="Q1434" s="226"/>
    </row>
    <row r="1435" s="18" customFormat="1" ht="12.75" spans="1:17">
      <c r="A1435" s="44"/>
      <c r="B1435" s="44"/>
      <c r="C1435" s="36" t="s">
        <v>9060</v>
      </c>
      <c r="D1435" s="36" t="s">
        <v>9061</v>
      </c>
      <c r="E1435" s="50"/>
      <c r="F1435" s="50"/>
      <c r="G1435" s="227"/>
      <c r="H1435" s="227"/>
      <c r="I1435" s="44" t="s">
        <v>49</v>
      </c>
      <c r="J1435" s="53">
        <f t="shared" si="59"/>
        <v>460.5</v>
      </c>
      <c r="K1435" s="227"/>
      <c r="L1435" s="227"/>
      <c r="M1435" s="53"/>
      <c r="N1435" s="53"/>
      <c r="O1435" s="51"/>
      <c r="P1435" s="226"/>
      <c r="Q1435" s="226"/>
    </row>
    <row r="1436" s="18" customFormat="1" ht="263.25" spans="1:17">
      <c r="A1436" s="44">
        <v>251</v>
      </c>
      <c r="B1436" s="44" t="s">
        <v>2033</v>
      </c>
      <c r="C1436" s="50" t="s">
        <v>9062</v>
      </c>
      <c r="D1436" s="50" t="s">
        <v>9063</v>
      </c>
      <c r="E1436" s="50" t="s">
        <v>9064</v>
      </c>
      <c r="F1436" s="50" t="s">
        <v>9058</v>
      </c>
      <c r="G1436" s="227" t="s">
        <v>41</v>
      </c>
      <c r="H1436" s="227" t="s">
        <v>41</v>
      </c>
      <c r="I1436" s="53" t="s">
        <v>49</v>
      </c>
      <c r="J1436" s="53">
        <v>1699</v>
      </c>
      <c r="K1436" s="227" t="s">
        <v>9065</v>
      </c>
      <c r="L1436" s="227" t="s">
        <v>50</v>
      </c>
      <c r="M1436" s="53"/>
      <c r="N1436" s="53"/>
      <c r="O1436" s="51"/>
      <c r="P1436" s="226" t="s">
        <v>9066</v>
      </c>
      <c r="Q1436" s="226"/>
    </row>
    <row r="1437" s="18" customFormat="1" ht="12.75" spans="1:17">
      <c r="A1437" s="44"/>
      <c r="B1437" s="44"/>
      <c r="C1437" s="36" t="s">
        <v>9067</v>
      </c>
      <c r="D1437" s="36" t="s">
        <v>9068</v>
      </c>
      <c r="E1437" s="50"/>
      <c r="F1437" s="50"/>
      <c r="G1437" s="227"/>
      <c r="H1437" s="227"/>
      <c r="I1437" s="44" t="s">
        <v>49</v>
      </c>
      <c r="J1437" s="53">
        <f t="shared" ref="J1437:J1441" si="60">J1436*30%</f>
        <v>509.7</v>
      </c>
      <c r="K1437" s="227"/>
      <c r="L1437" s="227"/>
      <c r="M1437" s="53"/>
      <c r="N1437" s="53"/>
      <c r="O1437" s="51"/>
      <c r="P1437" s="226"/>
      <c r="Q1437" s="226"/>
    </row>
    <row r="1438" s="18" customFormat="1" ht="72" spans="1:17">
      <c r="A1438" s="44">
        <v>252</v>
      </c>
      <c r="B1438" s="44" t="s">
        <v>2033</v>
      </c>
      <c r="C1438" s="50" t="s">
        <v>9069</v>
      </c>
      <c r="D1438" s="50" t="s">
        <v>9070</v>
      </c>
      <c r="E1438" s="50" t="s">
        <v>9071</v>
      </c>
      <c r="F1438" s="50" t="s">
        <v>7994</v>
      </c>
      <c r="G1438" s="227" t="s">
        <v>41</v>
      </c>
      <c r="H1438" s="227" t="s">
        <v>41</v>
      </c>
      <c r="I1438" s="53" t="s">
        <v>49</v>
      </c>
      <c r="J1438" s="53">
        <v>1273</v>
      </c>
      <c r="K1438" s="227" t="s">
        <v>9072</v>
      </c>
      <c r="L1438" s="227" t="s">
        <v>50</v>
      </c>
      <c r="M1438" s="53"/>
      <c r="N1438" s="53"/>
      <c r="O1438" s="51"/>
      <c r="P1438" s="226" t="s">
        <v>9073</v>
      </c>
      <c r="Q1438" s="226"/>
    </row>
    <row r="1439" s="18" customFormat="1" ht="12.75" spans="1:17">
      <c r="A1439" s="44"/>
      <c r="B1439" s="44"/>
      <c r="C1439" s="36" t="s">
        <v>9074</v>
      </c>
      <c r="D1439" s="36" t="s">
        <v>9075</v>
      </c>
      <c r="E1439" s="50"/>
      <c r="F1439" s="50"/>
      <c r="G1439" s="227"/>
      <c r="H1439" s="227"/>
      <c r="I1439" s="44" t="s">
        <v>49</v>
      </c>
      <c r="J1439" s="53">
        <f t="shared" si="60"/>
        <v>381.9</v>
      </c>
      <c r="K1439" s="227"/>
      <c r="L1439" s="227"/>
      <c r="M1439" s="53"/>
      <c r="N1439" s="53"/>
      <c r="O1439" s="51"/>
      <c r="P1439" s="226"/>
      <c r="Q1439" s="226"/>
    </row>
    <row r="1440" s="18" customFormat="1" ht="62.25" spans="1:17">
      <c r="A1440" s="44">
        <v>253</v>
      </c>
      <c r="B1440" s="44" t="s">
        <v>2033</v>
      </c>
      <c r="C1440" s="50" t="s">
        <v>9076</v>
      </c>
      <c r="D1440" s="50" t="s">
        <v>9077</v>
      </c>
      <c r="E1440" s="50" t="s">
        <v>9078</v>
      </c>
      <c r="F1440" s="50" t="s">
        <v>9079</v>
      </c>
      <c r="G1440" s="227" t="s">
        <v>41</v>
      </c>
      <c r="H1440" s="227" t="s">
        <v>41</v>
      </c>
      <c r="I1440" s="53" t="s">
        <v>49</v>
      </c>
      <c r="J1440" s="53">
        <v>1616</v>
      </c>
      <c r="K1440" s="227" t="s">
        <v>8155</v>
      </c>
      <c r="L1440" s="227" t="s">
        <v>50</v>
      </c>
      <c r="M1440" s="53"/>
      <c r="N1440" s="53"/>
      <c r="O1440" s="51"/>
      <c r="P1440" s="226" t="s">
        <v>9080</v>
      </c>
      <c r="Q1440" s="226"/>
    </row>
    <row r="1441" s="18" customFormat="1" ht="12.75" spans="1:17">
      <c r="A1441" s="44"/>
      <c r="B1441" s="44"/>
      <c r="C1441" s="36" t="s">
        <v>9081</v>
      </c>
      <c r="D1441" s="36" t="s">
        <v>9082</v>
      </c>
      <c r="E1441" s="50"/>
      <c r="F1441" s="50"/>
      <c r="G1441" s="227"/>
      <c r="H1441" s="227"/>
      <c r="I1441" s="44" t="s">
        <v>49</v>
      </c>
      <c r="J1441" s="53">
        <f t="shared" si="60"/>
        <v>484.8</v>
      </c>
      <c r="K1441" s="227"/>
      <c r="L1441" s="227"/>
      <c r="M1441" s="53"/>
      <c r="N1441" s="53"/>
      <c r="O1441" s="51"/>
      <c r="P1441" s="226"/>
      <c r="Q1441" s="226"/>
    </row>
    <row r="1442" s="18" customFormat="1" ht="48" spans="1:17">
      <c r="A1442" s="44">
        <v>254</v>
      </c>
      <c r="B1442" s="44" t="s">
        <v>2033</v>
      </c>
      <c r="C1442" s="50" t="s">
        <v>9083</v>
      </c>
      <c r="D1442" s="50" t="s">
        <v>9084</v>
      </c>
      <c r="E1442" s="50" t="s">
        <v>9085</v>
      </c>
      <c r="F1442" s="50" t="s">
        <v>9086</v>
      </c>
      <c r="G1442" s="227" t="s">
        <v>41</v>
      </c>
      <c r="H1442" s="227" t="s">
        <v>41</v>
      </c>
      <c r="I1442" s="53" t="s">
        <v>49</v>
      </c>
      <c r="J1442" s="53">
        <v>1367</v>
      </c>
      <c r="K1442" s="227" t="s">
        <v>8155</v>
      </c>
      <c r="L1442" s="227" t="s">
        <v>50</v>
      </c>
      <c r="M1442" s="53"/>
      <c r="N1442" s="53"/>
      <c r="O1442" s="51"/>
      <c r="P1442" s="226"/>
      <c r="Q1442" s="226"/>
    </row>
    <row r="1443" s="18" customFormat="1" ht="12.75" spans="1:17">
      <c r="A1443" s="44"/>
      <c r="B1443" s="44"/>
      <c r="C1443" s="36" t="s">
        <v>9087</v>
      </c>
      <c r="D1443" s="36" t="s">
        <v>9088</v>
      </c>
      <c r="E1443" s="50"/>
      <c r="F1443" s="50"/>
      <c r="G1443" s="227"/>
      <c r="H1443" s="227"/>
      <c r="I1443" s="44" t="s">
        <v>49</v>
      </c>
      <c r="J1443" s="53">
        <f t="shared" ref="J1443:J1447" si="61">J1442*30%</f>
        <v>410.1</v>
      </c>
      <c r="K1443" s="227"/>
      <c r="L1443" s="227"/>
      <c r="M1443" s="53"/>
      <c r="N1443" s="53"/>
      <c r="O1443" s="51"/>
      <c r="P1443" s="226"/>
      <c r="Q1443" s="226"/>
    </row>
    <row r="1444" s="18" customFormat="1" ht="48" spans="1:17">
      <c r="A1444" s="44">
        <v>255</v>
      </c>
      <c r="B1444" s="44" t="s">
        <v>2033</v>
      </c>
      <c r="C1444" s="50" t="s">
        <v>9089</v>
      </c>
      <c r="D1444" s="50" t="s">
        <v>9090</v>
      </c>
      <c r="E1444" s="50" t="s">
        <v>9091</v>
      </c>
      <c r="F1444" s="50" t="s">
        <v>9092</v>
      </c>
      <c r="G1444" s="227" t="s">
        <v>41</v>
      </c>
      <c r="H1444" s="227" t="s">
        <v>41</v>
      </c>
      <c r="I1444" s="53" t="s">
        <v>49</v>
      </c>
      <c r="J1444" s="53">
        <v>684</v>
      </c>
      <c r="K1444" s="227" t="s">
        <v>8155</v>
      </c>
      <c r="L1444" s="227" t="s">
        <v>50</v>
      </c>
      <c r="M1444" s="53"/>
      <c r="N1444" s="53"/>
      <c r="O1444" s="51"/>
      <c r="P1444" s="226" t="s">
        <v>41</v>
      </c>
      <c r="Q1444" s="226"/>
    </row>
    <row r="1445" s="18" customFormat="1" ht="12.75" spans="1:17">
      <c r="A1445" s="44"/>
      <c r="B1445" s="44"/>
      <c r="C1445" s="36" t="s">
        <v>9093</v>
      </c>
      <c r="D1445" s="36" t="s">
        <v>9094</v>
      </c>
      <c r="E1445" s="50"/>
      <c r="F1445" s="50"/>
      <c r="G1445" s="227"/>
      <c r="H1445" s="227"/>
      <c r="I1445" s="44" t="s">
        <v>49</v>
      </c>
      <c r="J1445" s="53">
        <f t="shared" si="61"/>
        <v>205.2</v>
      </c>
      <c r="K1445" s="227"/>
      <c r="L1445" s="227"/>
      <c r="M1445" s="53"/>
      <c r="N1445" s="53"/>
      <c r="O1445" s="51"/>
      <c r="P1445" s="226"/>
      <c r="Q1445" s="226"/>
    </row>
    <row r="1446" s="18" customFormat="1" ht="48" spans="1:17">
      <c r="A1446" s="44">
        <v>256</v>
      </c>
      <c r="B1446" s="44" t="s">
        <v>2033</v>
      </c>
      <c r="C1446" s="50" t="s">
        <v>9095</v>
      </c>
      <c r="D1446" s="50" t="s">
        <v>9096</v>
      </c>
      <c r="E1446" s="50" t="s">
        <v>9097</v>
      </c>
      <c r="F1446" s="50" t="s">
        <v>9098</v>
      </c>
      <c r="G1446" s="227" t="s">
        <v>41</v>
      </c>
      <c r="H1446" s="227" t="s">
        <v>41</v>
      </c>
      <c r="I1446" s="53" t="s">
        <v>49</v>
      </c>
      <c r="J1446" s="53">
        <v>950</v>
      </c>
      <c r="K1446" s="227" t="s">
        <v>8155</v>
      </c>
      <c r="L1446" s="227" t="s">
        <v>34</v>
      </c>
      <c r="M1446" s="53">
        <v>0.2</v>
      </c>
      <c r="N1446" s="195">
        <v>0.2</v>
      </c>
      <c r="O1446" s="51"/>
      <c r="P1446" s="226" t="s">
        <v>9099</v>
      </c>
      <c r="Q1446" s="226"/>
    </row>
    <row r="1447" s="18" customFormat="1" ht="12.75" spans="1:17">
      <c r="A1447" s="44"/>
      <c r="B1447" s="44"/>
      <c r="C1447" s="36" t="s">
        <v>9100</v>
      </c>
      <c r="D1447" s="36" t="s">
        <v>9101</v>
      </c>
      <c r="E1447" s="50"/>
      <c r="F1447" s="50"/>
      <c r="G1447" s="227"/>
      <c r="H1447" s="227"/>
      <c r="I1447" s="44" t="s">
        <v>49</v>
      </c>
      <c r="J1447" s="53">
        <f t="shared" si="61"/>
        <v>285</v>
      </c>
      <c r="K1447" s="227"/>
      <c r="L1447" s="227"/>
      <c r="M1447" s="53"/>
      <c r="N1447" s="195"/>
      <c r="O1447" s="51"/>
      <c r="P1447" s="226"/>
      <c r="Q1447" s="226"/>
    </row>
    <row r="1448" s="18" customFormat="1" ht="48" spans="1:17">
      <c r="A1448" s="44">
        <v>257</v>
      </c>
      <c r="B1448" s="44" t="s">
        <v>2033</v>
      </c>
      <c r="C1448" s="50" t="s">
        <v>9102</v>
      </c>
      <c r="D1448" s="50" t="s">
        <v>9103</v>
      </c>
      <c r="E1448" s="50" t="s">
        <v>9104</v>
      </c>
      <c r="F1448" s="50" t="s">
        <v>7945</v>
      </c>
      <c r="G1448" s="227" t="s">
        <v>41</v>
      </c>
      <c r="H1448" s="227" t="s">
        <v>41</v>
      </c>
      <c r="I1448" s="53" t="s">
        <v>49</v>
      </c>
      <c r="J1448" s="53">
        <v>1865</v>
      </c>
      <c r="K1448" s="227" t="s">
        <v>8155</v>
      </c>
      <c r="L1448" s="227" t="s">
        <v>50</v>
      </c>
      <c r="M1448" s="53"/>
      <c r="N1448" s="53"/>
      <c r="O1448" s="51"/>
      <c r="P1448" s="226" t="s">
        <v>9105</v>
      </c>
      <c r="Q1448" s="226"/>
    </row>
    <row r="1449" s="18" customFormat="1" ht="12.75" spans="1:17">
      <c r="A1449" s="44"/>
      <c r="B1449" s="44"/>
      <c r="C1449" s="36" t="s">
        <v>9106</v>
      </c>
      <c r="D1449" s="36" t="s">
        <v>9107</v>
      </c>
      <c r="E1449" s="50"/>
      <c r="F1449" s="50"/>
      <c r="G1449" s="227"/>
      <c r="H1449" s="227"/>
      <c r="I1449" s="44" t="s">
        <v>49</v>
      </c>
      <c r="J1449" s="53">
        <f t="shared" ref="J1449:J1453" si="62">J1448*30%</f>
        <v>559.5</v>
      </c>
      <c r="K1449" s="227"/>
      <c r="L1449" s="227"/>
      <c r="M1449" s="53"/>
      <c r="N1449" s="53"/>
      <c r="O1449" s="51"/>
      <c r="P1449" s="226"/>
      <c r="Q1449" s="226"/>
    </row>
    <row r="1450" s="18" customFormat="1" ht="48" spans="1:17">
      <c r="A1450" s="44">
        <v>258</v>
      </c>
      <c r="B1450" s="44" t="s">
        <v>2033</v>
      </c>
      <c r="C1450" s="50" t="s">
        <v>9108</v>
      </c>
      <c r="D1450" s="50" t="s">
        <v>9109</v>
      </c>
      <c r="E1450" s="50" t="s">
        <v>9110</v>
      </c>
      <c r="F1450" s="50" t="s">
        <v>9111</v>
      </c>
      <c r="G1450" s="227" t="s">
        <v>41</v>
      </c>
      <c r="H1450" s="227" t="s">
        <v>41</v>
      </c>
      <c r="I1450" s="53" t="s">
        <v>49</v>
      </c>
      <c r="J1450" s="53">
        <v>748</v>
      </c>
      <c r="K1450" s="227" t="s">
        <v>8155</v>
      </c>
      <c r="L1450" s="227" t="s">
        <v>50</v>
      </c>
      <c r="M1450" s="53"/>
      <c r="N1450" s="53"/>
      <c r="O1450" s="51"/>
      <c r="P1450" s="226" t="s">
        <v>9112</v>
      </c>
      <c r="Q1450" s="226"/>
    </row>
    <row r="1451" s="18" customFormat="1" ht="12.75" spans="1:17">
      <c r="A1451" s="44"/>
      <c r="B1451" s="44"/>
      <c r="C1451" s="36" t="s">
        <v>9113</v>
      </c>
      <c r="D1451" s="36" t="s">
        <v>9114</v>
      </c>
      <c r="E1451" s="50"/>
      <c r="F1451" s="50"/>
      <c r="G1451" s="227"/>
      <c r="H1451" s="227"/>
      <c r="I1451" s="44" t="s">
        <v>49</v>
      </c>
      <c r="J1451" s="53">
        <f t="shared" si="62"/>
        <v>224.4</v>
      </c>
      <c r="K1451" s="227"/>
      <c r="L1451" s="227"/>
      <c r="M1451" s="53"/>
      <c r="N1451" s="53"/>
      <c r="O1451" s="51"/>
      <c r="P1451" s="226"/>
      <c r="Q1451" s="226"/>
    </row>
    <row r="1452" s="18" customFormat="1" ht="99.75" spans="1:17">
      <c r="A1452" s="44">
        <v>259</v>
      </c>
      <c r="B1452" s="44" t="s">
        <v>2033</v>
      </c>
      <c r="C1452" s="50" t="s">
        <v>9115</v>
      </c>
      <c r="D1452" s="50" t="s">
        <v>9116</v>
      </c>
      <c r="E1452" s="50" t="s">
        <v>9117</v>
      </c>
      <c r="F1452" s="50" t="s">
        <v>9118</v>
      </c>
      <c r="G1452" s="227" t="s">
        <v>9119</v>
      </c>
      <c r="H1452" s="227" t="s">
        <v>41</v>
      </c>
      <c r="I1452" s="53" t="s">
        <v>49</v>
      </c>
      <c r="J1452" s="53">
        <v>329</v>
      </c>
      <c r="K1452" s="227" t="s">
        <v>9120</v>
      </c>
      <c r="L1452" s="227" t="s">
        <v>50</v>
      </c>
      <c r="M1452" s="53"/>
      <c r="N1452" s="53"/>
      <c r="O1452" s="51"/>
      <c r="P1452" s="226" t="s">
        <v>9121</v>
      </c>
      <c r="Q1452" s="226"/>
    </row>
    <row r="1453" s="18" customFormat="1" ht="12.75" spans="1:17">
      <c r="A1453" s="44"/>
      <c r="B1453" s="44"/>
      <c r="C1453" s="36" t="s">
        <v>9122</v>
      </c>
      <c r="D1453" s="36" t="s">
        <v>9123</v>
      </c>
      <c r="E1453" s="50"/>
      <c r="F1453" s="50"/>
      <c r="G1453" s="227"/>
      <c r="H1453" s="227"/>
      <c r="I1453" s="44" t="s">
        <v>49</v>
      </c>
      <c r="J1453" s="53">
        <f t="shared" si="62"/>
        <v>98.7</v>
      </c>
      <c r="K1453" s="227"/>
      <c r="L1453" s="227"/>
      <c r="M1453" s="53"/>
      <c r="N1453" s="53"/>
      <c r="O1453" s="51"/>
      <c r="P1453" s="226"/>
      <c r="Q1453" s="226"/>
    </row>
    <row r="1454" s="18" customFormat="1" ht="24" spans="1:17">
      <c r="A1454" s="44"/>
      <c r="B1454" s="44"/>
      <c r="C1454" s="36" t="s">
        <v>9124</v>
      </c>
      <c r="D1454" s="36" t="s">
        <v>9125</v>
      </c>
      <c r="E1454" s="50"/>
      <c r="F1454" s="50"/>
      <c r="G1454" s="227"/>
      <c r="H1454" s="227"/>
      <c r="I1454" s="53" t="s">
        <v>49</v>
      </c>
      <c r="J1454" s="53">
        <f>J1452*50%</f>
        <v>164.5</v>
      </c>
      <c r="K1454" s="227"/>
      <c r="L1454" s="227"/>
      <c r="M1454" s="53"/>
      <c r="N1454" s="53"/>
      <c r="O1454" s="51"/>
      <c r="P1454" s="226"/>
      <c r="Q1454" s="226"/>
    </row>
    <row r="1455" s="18" customFormat="1" ht="48" spans="1:17">
      <c r="A1455" s="44">
        <v>260</v>
      </c>
      <c r="B1455" s="44" t="s">
        <v>2033</v>
      </c>
      <c r="C1455" s="50" t="s">
        <v>9126</v>
      </c>
      <c r="D1455" s="50" t="s">
        <v>9127</v>
      </c>
      <c r="E1455" s="50" t="s">
        <v>9128</v>
      </c>
      <c r="F1455" s="50" t="s">
        <v>9129</v>
      </c>
      <c r="G1455" s="227" t="s">
        <v>41</v>
      </c>
      <c r="H1455" s="227" t="s">
        <v>41</v>
      </c>
      <c r="I1455" s="53" t="s">
        <v>49</v>
      </c>
      <c r="J1455" s="53">
        <v>213</v>
      </c>
      <c r="K1455" s="227" t="s">
        <v>8155</v>
      </c>
      <c r="L1455" s="227" t="s">
        <v>50</v>
      </c>
      <c r="M1455" s="53"/>
      <c r="N1455" s="53"/>
      <c r="O1455" s="51"/>
      <c r="P1455" s="226" t="s">
        <v>9130</v>
      </c>
      <c r="Q1455" s="226"/>
    </row>
    <row r="1456" s="18" customFormat="1" ht="12.75" spans="1:17">
      <c r="A1456" s="44"/>
      <c r="B1456" s="44"/>
      <c r="C1456" s="36" t="s">
        <v>9131</v>
      </c>
      <c r="D1456" s="36" t="s">
        <v>9132</v>
      </c>
      <c r="E1456" s="50"/>
      <c r="F1456" s="50"/>
      <c r="G1456" s="227"/>
      <c r="H1456" s="227"/>
      <c r="I1456" s="44" t="s">
        <v>49</v>
      </c>
      <c r="J1456" s="53">
        <f t="shared" ref="J1456:J1460" si="63">J1455*30%</f>
        <v>63.9</v>
      </c>
      <c r="K1456" s="227"/>
      <c r="L1456" s="227"/>
      <c r="M1456" s="53"/>
      <c r="N1456" s="53"/>
      <c r="O1456" s="51"/>
      <c r="P1456" s="226"/>
      <c r="Q1456" s="226"/>
    </row>
    <row r="1457" s="18" customFormat="1" ht="48" spans="1:17">
      <c r="A1457" s="44">
        <v>261</v>
      </c>
      <c r="B1457" s="44" t="s">
        <v>2033</v>
      </c>
      <c r="C1457" s="50" t="s">
        <v>9133</v>
      </c>
      <c r="D1457" s="50" t="s">
        <v>9134</v>
      </c>
      <c r="E1457" s="50" t="s">
        <v>9135</v>
      </c>
      <c r="F1457" s="50" t="s">
        <v>9136</v>
      </c>
      <c r="G1457" s="227" t="s">
        <v>41</v>
      </c>
      <c r="H1457" s="227" t="s">
        <v>41</v>
      </c>
      <c r="I1457" s="53" t="s">
        <v>49</v>
      </c>
      <c r="J1457" s="53">
        <v>418</v>
      </c>
      <c r="K1457" s="227" t="s">
        <v>8155</v>
      </c>
      <c r="L1457" s="227" t="s">
        <v>50</v>
      </c>
      <c r="M1457" s="53"/>
      <c r="N1457" s="53"/>
      <c r="O1457" s="51"/>
      <c r="P1457" s="226" t="s">
        <v>9137</v>
      </c>
      <c r="Q1457" s="226"/>
    </row>
    <row r="1458" s="18" customFormat="1" ht="12.75" spans="1:17">
      <c r="A1458" s="44"/>
      <c r="B1458" s="44"/>
      <c r="C1458" s="36" t="s">
        <v>9138</v>
      </c>
      <c r="D1458" s="36" t="s">
        <v>9139</v>
      </c>
      <c r="E1458" s="50"/>
      <c r="F1458" s="50"/>
      <c r="G1458" s="227"/>
      <c r="H1458" s="227"/>
      <c r="I1458" s="44" t="s">
        <v>49</v>
      </c>
      <c r="J1458" s="53">
        <f t="shared" si="63"/>
        <v>125.4</v>
      </c>
      <c r="K1458" s="227"/>
      <c r="L1458" s="227"/>
      <c r="M1458" s="53"/>
      <c r="N1458" s="53"/>
      <c r="O1458" s="51"/>
      <c r="P1458" s="226"/>
      <c r="Q1458" s="226"/>
    </row>
    <row r="1459" s="18" customFormat="1" ht="48" spans="1:17">
      <c r="A1459" s="44">
        <v>262</v>
      </c>
      <c r="B1459" s="44" t="s">
        <v>2033</v>
      </c>
      <c r="C1459" s="50" t="s">
        <v>9140</v>
      </c>
      <c r="D1459" s="50" t="s">
        <v>9141</v>
      </c>
      <c r="E1459" s="50" t="s">
        <v>9142</v>
      </c>
      <c r="F1459" s="50" t="s">
        <v>9143</v>
      </c>
      <c r="G1459" s="227" t="s">
        <v>41</v>
      </c>
      <c r="H1459" s="227" t="s">
        <v>41</v>
      </c>
      <c r="I1459" s="53" t="s">
        <v>49</v>
      </c>
      <c r="J1459" s="53">
        <v>882</v>
      </c>
      <c r="K1459" s="227" t="s">
        <v>8155</v>
      </c>
      <c r="L1459" s="227" t="s">
        <v>24</v>
      </c>
      <c r="M1459" s="53"/>
      <c r="N1459" s="53"/>
      <c r="O1459" s="51"/>
      <c r="P1459" s="226" t="s">
        <v>9144</v>
      </c>
      <c r="Q1459" s="226"/>
    </row>
    <row r="1460" s="18" customFormat="1" ht="12.75" spans="1:17">
      <c r="A1460" s="44"/>
      <c r="B1460" s="44"/>
      <c r="C1460" s="36" t="s">
        <v>9145</v>
      </c>
      <c r="D1460" s="36" t="s">
        <v>9146</v>
      </c>
      <c r="E1460" s="50"/>
      <c r="F1460" s="50"/>
      <c r="G1460" s="227"/>
      <c r="H1460" s="227"/>
      <c r="I1460" s="44" t="s">
        <v>49</v>
      </c>
      <c r="J1460" s="53">
        <f t="shared" si="63"/>
        <v>264.6</v>
      </c>
      <c r="K1460" s="227"/>
      <c r="L1460" s="227"/>
      <c r="M1460" s="53"/>
      <c r="N1460" s="53"/>
      <c r="O1460" s="51"/>
      <c r="P1460" s="226"/>
      <c r="Q1460" s="226"/>
    </row>
    <row r="1461" s="18" customFormat="1" ht="48" spans="1:17">
      <c r="A1461" s="44">
        <v>263</v>
      </c>
      <c r="B1461" s="44" t="s">
        <v>2033</v>
      </c>
      <c r="C1461" s="50" t="s">
        <v>9147</v>
      </c>
      <c r="D1461" s="50" t="s">
        <v>9148</v>
      </c>
      <c r="E1461" s="50" t="s">
        <v>9149</v>
      </c>
      <c r="F1461" s="50" t="s">
        <v>9150</v>
      </c>
      <c r="G1461" s="227" t="s">
        <v>41</v>
      </c>
      <c r="H1461" s="227" t="s">
        <v>41</v>
      </c>
      <c r="I1461" s="53" t="s">
        <v>49</v>
      </c>
      <c r="J1461" s="53">
        <v>441</v>
      </c>
      <c r="K1461" s="227" t="s">
        <v>9151</v>
      </c>
      <c r="L1461" s="227" t="s">
        <v>24</v>
      </c>
      <c r="M1461" s="53"/>
      <c r="N1461" s="53"/>
      <c r="O1461" s="51"/>
      <c r="P1461" s="226" t="s">
        <v>41</v>
      </c>
      <c r="Q1461" s="226"/>
    </row>
    <row r="1462" s="18" customFormat="1" ht="12.75" spans="1:17">
      <c r="A1462" s="44"/>
      <c r="B1462" s="44"/>
      <c r="C1462" s="36" t="s">
        <v>9152</v>
      </c>
      <c r="D1462" s="36" t="s">
        <v>9153</v>
      </c>
      <c r="E1462" s="50"/>
      <c r="F1462" s="50"/>
      <c r="G1462" s="227"/>
      <c r="H1462" s="227"/>
      <c r="I1462" s="44" t="s">
        <v>49</v>
      </c>
      <c r="J1462" s="53">
        <f>J1461*30%</f>
        <v>132.3</v>
      </c>
      <c r="K1462" s="227"/>
      <c r="L1462" s="227"/>
      <c r="M1462" s="53"/>
      <c r="N1462" s="53"/>
      <c r="O1462" s="51"/>
      <c r="P1462" s="226"/>
      <c r="Q1462" s="226"/>
    </row>
    <row r="1463" s="18" customFormat="1" ht="12.75" spans="1:17">
      <c r="A1463" s="36"/>
      <c r="B1463" s="36"/>
      <c r="C1463" s="36"/>
      <c r="D1463" s="36" t="s">
        <v>9154</v>
      </c>
      <c r="E1463" s="36" t="s">
        <v>9155</v>
      </c>
      <c r="F1463" s="36"/>
      <c r="G1463" s="36"/>
      <c r="H1463" s="36"/>
      <c r="I1463" s="36"/>
      <c r="J1463" s="50"/>
      <c r="K1463" s="36"/>
      <c r="L1463" s="36"/>
      <c r="M1463" s="36"/>
      <c r="N1463" s="36"/>
      <c r="O1463" s="36"/>
      <c r="P1463" s="226"/>
      <c r="Q1463" s="226"/>
    </row>
    <row r="1464" s="18" customFormat="1" ht="101.25" spans="1:17">
      <c r="A1464" s="51">
        <v>264</v>
      </c>
      <c r="B1464" s="51" t="s">
        <v>21</v>
      </c>
      <c r="C1464" s="412" t="s">
        <v>9156</v>
      </c>
      <c r="D1464" s="74" t="s">
        <v>9157</v>
      </c>
      <c r="E1464" s="227" t="s">
        <v>9158</v>
      </c>
      <c r="F1464" s="227" t="s">
        <v>9159</v>
      </c>
      <c r="G1464" s="227" t="s">
        <v>41</v>
      </c>
      <c r="H1464" s="227" t="s">
        <v>41</v>
      </c>
      <c r="I1464" s="53" t="s">
        <v>228</v>
      </c>
      <c r="J1464" s="53">
        <v>4</v>
      </c>
      <c r="K1464" s="227" t="s">
        <v>9160</v>
      </c>
      <c r="L1464" s="227" t="s">
        <v>50</v>
      </c>
      <c r="M1464" s="53"/>
      <c r="N1464" s="53"/>
      <c r="O1464" s="51"/>
      <c r="P1464" s="226" t="s">
        <v>9161</v>
      </c>
      <c r="Q1464" s="226"/>
    </row>
    <row r="1465" s="18" customFormat="1" ht="36.75" spans="1:17">
      <c r="A1465" s="51">
        <v>265</v>
      </c>
      <c r="B1465" s="51" t="s">
        <v>21</v>
      </c>
      <c r="C1465" s="66" t="s">
        <v>9162</v>
      </c>
      <c r="D1465" s="74" t="s">
        <v>9163</v>
      </c>
      <c r="E1465" s="227" t="s">
        <v>9164</v>
      </c>
      <c r="F1465" s="227" t="s">
        <v>9165</v>
      </c>
      <c r="G1465" s="227" t="s">
        <v>41</v>
      </c>
      <c r="H1465" s="227" t="s">
        <v>41</v>
      </c>
      <c r="I1465" s="53" t="s">
        <v>228</v>
      </c>
      <c r="J1465" s="53">
        <v>6.4</v>
      </c>
      <c r="K1465" s="227" t="s">
        <v>9166</v>
      </c>
      <c r="L1465" s="227" t="s">
        <v>24</v>
      </c>
      <c r="M1465" s="53"/>
      <c r="N1465" s="53"/>
      <c r="O1465" s="51"/>
      <c r="P1465" s="226" t="s">
        <v>9167</v>
      </c>
      <c r="Q1465" s="226"/>
    </row>
    <row r="1466" s="18" customFormat="1" ht="36" spans="1:17">
      <c r="A1466" s="51">
        <v>266</v>
      </c>
      <c r="B1466" s="51" t="s">
        <v>21</v>
      </c>
      <c r="C1466" s="66" t="s">
        <v>9168</v>
      </c>
      <c r="D1466" s="235" t="s">
        <v>9169</v>
      </c>
      <c r="E1466" s="227" t="s">
        <v>9170</v>
      </c>
      <c r="F1466" s="227" t="s">
        <v>9171</v>
      </c>
      <c r="G1466" s="227" t="s">
        <v>41</v>
      </c>
      <c r="H1466" s="227" t="s">
        <v>41</v>
      </c>
      <c r="I1466" s="53" t="s">
        <v>49</v>
      </c>
      <c r="J1466" s="53">
        <v>20.4</v>
      </c>
      <c r="K1466" s="227"/>
      <c r="L1466" s="227" t="s">
        <v>50</v>
      </c>
      <c r="M1466" s="53"/>
      <c r="N1466" s="53"/>
      <c r="O1466" s="51"/>
      <c r="P1466" s="226" t="s">
        <v>9172</v>
      </c>
      <c r="Q1466" s="226"/>
    </row>
    <row r="1467" s="18" customFormat="1" ht="38.25" spans="1:17">
      <c r="A1467" s="51">
        <v>267</v>
      </c>
      <c r="B1467" s="51" t="s">
        <v>21</v>
      </c>
      <c r="C1467" s="66" t="s">
        <v>9173</v>
      </c>
      <c r="D1467" s="74" t="s">
        <v>9174</v>
      </c>
      <c r="E1467" s="227" t="s">
        <v>9175</v>
      </c>
      <c r="F1467" s="227" t="s">
        <v>9176</v>
      </c>
      <c r="G1467" s="227" t="s">
        <v>41</v>
      </c>
      <c r="H1467" s="227" t="s">
        <v>41</v>
      </c>
      <c r="I1467" s="53" t="s">
        <v>228</v>
      </c>
      <c r="J1467" s="53">
        <v>12.3</v>
      </c>
      <c r="K1467" s="227" t="s">
        <v>9177</v>
      </c>
      <c r="L1467" s="227" t="s">
        <v>50</v>
      </c>
      <c r="M1467" s="53"/>
      <c r="N1467" s="53"/>
      <c r="O1467" s="51"/>
      <c r="P1467" s="226" t="s">
        <v>9178</v>
      </c>
      <c r="Q1467" s="226"/>
    </row>
    <row r="1468" s="18" customFormat="1" ht="125.25" spans="1:17">
      <c r="A1468" s="51">
        <v>268</v>
      </c>
      <c r="B1468" s="51" t="s">
        <v>21</v>
      </c>
      <c r="C1468" s="66" t="s">
        <v>9179</v>
      </c>
      <c r="D1468" s="74" t="s">
        <v>9180</v>
      </c>
      <c r="E1468" s="74" t="s">
        <v>9181</v>
      </c>
      <c r="F1468" s="74" t="s">
        <v>9182</v>
      </c>
      <c r="G1468" s="227" t="s">
        <v>41</v>
      </c>
      <c r="H1468" s="227" t="s">
        <v>9183</v>
      </c>
      <c r="I1468" s="53" t="s">
        <v>49</v>
      </c>
      <c r="J1468" s="53">
        <v>32</v>
      </c>
      <c r="K1468" s="227"/>
      <c r="L1468" s="227" t="s">
        <v>34</v>
      </c>
      <c r="M1468" s="53">
        <v>0.1</v>
      </c>
      <c r="N1468" s="53">
        <v>0.1</v>
      </c>
      <c r="O1468" s="51"/>
      <c r="P1468" s="226" t="s">
        <v>9184</v>
      </c>
      <c r="Q1468" s="226"/>
    </row>
    <row r="1469" s="18" customFormat="1" ht="12.75" spans="1:17">
      <c r="A1469" s="51"/>
      <c r="B1469" s="51"/>
      <c r="C1469" s="76" t="s">
        <v>9185</v>
      </c>
      <c r="D1469" s="76" t="s">
        <v>9186</v>
      </c>
      <c r="E1469" s="74"/>
      <c r="F1469" s="74"/>
      <c r="G1469" s="227"/>
      <c r="H1469" s="227"/>
      <c r="I1469" s="53" t="s">
        <v>49</v>
      </c>
      <c r="J1469" s="53">
        <v>32</v>
      </c>
      <c r="K1469" s="227"/>
      <c r="L1469" s="227"/>
      <c r="M1469" s="53"/>
      <c r="N1469" s="53"/>
      <c r="O1469" s="51"/>
      <c r="P1469" s="226"/>
      <c r="Q1469" s="226"/>
    </row>
    <row r="1470" s="18" customFormat="1" ht="48" spans="1:17">
      <c r="A1470" s="51">
        <v>269</v>
      </c>
      <c r="B1470" s="51" t="s">
        <v>21</v>
      </c>
      <c r="C1470" s="66" t="s">
        <v>9187</v>
      </c>
      <c r="D1470" s="74" t="s">
        <v>9188</v>
      </c>
      <c r="E1470" s="74" t="s">
        <v>9189</v>
      </c>
      <c r="F1470" s="74" t="s">
        <v>9190</v>
      </c>
      <c r="G1470" s="227" t="s">
        <v>41</v>
      </c>
      <c r="H1470" s="227" t="s">
        <v>41</v>
      </c>
      <c r="I1470" s="53" t="s">
        <v>49</v>
      </c>
      <c r="J1470" s="53">
        <v>9.9</v>
      </c>
      <c r="K1470" s="227"/>
      <c r="L1470" s="227" t="s">
        <v>50</v>
      </c>
      <c r="M1470" s="53"/>
      <c r="N1470" s="53"/>
      <c r="O1470" s="51"/>
      <c r="P1470" s="226" t="s">
        <v>9191</v>
      </c>
      <c r="Q1470" s="226"/>
    </row>
    <row r="1471" s="18" customFormat="1" ht="75.75" spans="1:17">
      <c r="A1471" s="51">
        <v>270</v>
      </c>
      <c r="B1471" s="51" t="s">
        <v>21</v>
      </c>
      <c r="C1471" s="66" t="s">
        <v>9192</v>
      </c>
      <c r="D1471" s="74" t="s">
        <v>9193</v>
      </c>
      <c r="E1471" s="74" t="s">
        <v>9194</v>
      </c>
      <c r="F1471" s="74" t="s">
        <v>9195</v>
      </c>
      <c r="G1471" s="227" t="s">
        <v>41</v>
      </c>
      <c r="H1471" s="227" t="s">
        <v>41</v>
      </c>
      <c r="I1471" s="53" t="s">
        <v>49</v>
      </c>
      <c r="J1471" s="53">
        <v>12.6</v>
      </c>
      <c r="K1471" s="227" t="s">
        <v>41</v>
      </c>
      <c r="L1471" s="227" t="s">
        <v>50</v>
      </c>
      <c r="M1471" s="53"/>
      <c r="N1471" s="53"/>
      <c r="O1471" s="51"/>
      <c r="P1471" s="226" t="s">
        <v>9196</v>
      </c>
      <c r="Q1471" s="226"/>
    </row>
    <row r="1472" s="18" customFormat="1" ht="315.75" spans="1:17">
      <c r="A1472" s="51">
        <v>271</v>
      </c>
      <c r="B1472" s="51" t="s">
        <v>51</v>
      </c>
      <c r="C1472" s="66" t="s">
        <v>9197</v>
      </c>
      <c r="D1472" s="74" t="s">
        <v>9198</v>
      </c>
      <c r="E1472" s="74" t="s">
        <v>9199</v>
      </c>
      <c r="F1472" s="74" t="s">
        <v>9200</v>
      </c>
      <c r="G1472" s="227" t="s">
        <v>41</v>
      </c>
      <c r="H1472" s="227" t="s">
        <v>41</v>
      </c>
      <c r="I1472" s="53" t="s">
        <v>9201</v>
      </c>
      <c r="J1472" s="53">
        <v>13.2</v>
      </c>
      <c r="K1472" s="227" t="s">
        <v>9202</v>
      </c>
      <c r="L1472" s="227" t="s">
        <v>34</v>
      </c>
      <c r="M1472" s="53">
        <v>0.1</v>
      </c>
      <c r="N1472" s="195">
        <v>0.2</v>
      </c>
      <c r="O1472" s="51"/>
      <c r="P1472" s="226" t="s">
        <v>9203</v>
      </c>
      <c r="Q1472" s="226"/>
    </row>
    <row r="1473" s="18" customFormat="1" ht="203.25" spans="1:17">
      <c r="A1473" s="51">
        <v>272</v>
      </c>
      <c r="B1473" s="51" t="s">
        <v>51</v>
      </c>
      <c r="C1473" s="66" t="s">
        <v>9204</v>
      </c>
      <c r="D1473" s="74" t="s">
        <v>9205</v>
      </c>
      <c r="E1473" s="74" t="s">
        <v>9206</v>
      </c>
      <c r="F1473" s="74" t="s">
        <v>9207</v>
      </c>
      <c r="G1473" s="227" t="s">
        <v>41</v>
      </c>
      <c r="H1473" s="227" t="s">
        <v>41</v>
      </c>
      <c r="I1473" s="53" t="s">
        <v>9201</v>
      </c>
      <c r="J1473" s="53">
        <v>42</v>
      </c>
      <c r="K1473" s="227" t="s">
        <v>9202</v>
      </c>
      <c r="L1473" s="227" t="s">
        <v>34</v>
      </c>
      <c r="M1473" s="53">
        <v>0.1</v>
      </c>
      <c r="N1473" s="195">
        <v>0.2</v>
      </c>
      <c r="O1473" s="51"/>
      <c r="P1473" s="226" t="s">
        <v>9208</v>
      </c>
      <c r="Q1473" s="226"/>
    </row>
    <row r="1474" s="18" customFormat="1" ht="36" spans="1:17">
      <c r="A1474" s="51">
        <v>273</v>
      </c>
      <c r="B1474" s="51" t="s">
        <v>51</v>
      </c>
      <c r="C1474" s="66" t="s">
        <v>9209</v>
      </c>
      <c r="D1474" s="74" t="s">
        <v>9210</v>
      </c>
      <c r="E1474" s="74" t="s">
        <v>9211</v>
      </c>
      <c r="F1474" s="74" t="s">
        <v>6603</v>
      </c>
      <c r="G1474" s="227" t="s">
        <v>41</v>
      </c>
      <c r="H1474" s="227" t="s">
        <v>41</v>
      </c>
      <c r="I1474" s="53" t="s">
        <v>49</v>
      </c>
      <c r="J1474" s="53">
        <v>72</v>
      </c>
      <c r="K1474" s="227" t="s">
        <v>41</v>
      </c>
      <c r="L1474" s="227" t="s">
        <v>24</v>
      </c>
      <c r="M1474" s="53"/>
      <c r="N1474" s="53"/>
      <c r="O1474" s="51"/>
      <c r="P1474" s="226" t="s">
        <v>41</v>
      </c>
      <c r="Q1474" s="226"/>
    </row>
    <row r="1475" s="18" customFormat="1" ht="87.75" spans="1:17">
      <c r="A1475" s="51">
        <v>274</v>
      </c>
      <c r="B1475" s="51" t="s">
        <v>51</v>
      </c>
      <c r="C1475" s="66" t="s">
        <v>9212</v>
      </c>
      <c r="D1475" s="74" t="s">
        <v>9213</v>
      </c>
      <c r="E1475" s="74" t="s">
        <v>9214</v>
      </c>
      <c r="F1475" s="74" t="s">
        <v>9215</v>
      </c>
      <c r="G1475" s="227" t="s">
        <v>41</v>
      </c>
      <c r="H1475" s="227" t="s">
        <v>41</v>
      </c>
      <c r="I1475" s="53" t="s">
        <v>152</v>
      </c>
      <c r="J1475" s="195">
        <v>60.3</v>
      </c>
      <c r="K1475" s="227" t="s">
        <v>9216</v>
      </c>
      <c r="L1475" s="227" t="s">
        <v>34</v>
      </c>
      <c r="M1475" s="53">
        <v>0.1</v>
      </c>
      <c r="N1475" s="195">
        <v>0.15</v>
      </c>
      <c r="O1475" s="51"/>
      <c r="P1475" s="226" t="s">
        <v>9217</v>
      </c>
      <c r="Q1475" s="226"/>
    </row>
    <row r="1476" s="18" customFormat="1" ht="48" spans="1:17">
      <c r="A1476" s="51">
        <v>275</v>
      </c>
      <c r="B1476" s="51" t="s">
        <v>51</v>
      </c>
      <c r="C1476" s="66" t="s">
        <v>9218</v>
      </c>
      <c r="D1476" s="74" t="s">
        <v>9219</v>
      </c>
      <c r="E1476" s="74" t="s">
        <v>9220</v>
      </c>
      <c r="F1476" s="74" t="s">
        <v>9221</v>
      </c>
      <c r="G1476" s="227" t="s">
        <v>41</v>
      </c>
      <c r="H1476" s="227" t="s">
        <v>41</v>
      </c>
      <c r="I1476" s="53" t="s">
        <v>49</v>
      </c>
      <c r="J1476" s="53">
        <v>27</v>
      </c>
      <c r="K1476" s="227" t="s">
        <v>9222</v>
      </c>
      <c r="L1476" s="227" t="s">
        <v>24</v>
      </c>
      <c r="M1476" s="53"/>
      <c r="N1476" s="53"/>
      <c r="O1476" s="51"/>
      <c r="P1476" s="226" t="s">
        <v>41</v>
      </c>
      <c r="Q1476" s="226"/>
    </row>
    <row r="1477" s="18" customFormat="1" ht="48" spans="1:17">
      <c r="A1477" s="51">
        <v>276</v>
      </c>
      <c r="B1477" s="51" t="s">
        <v>51</v>
      </c>
      <c r="C1477" s="66" t="s">
        <v>9223</v>
      </c>
      <c r="D1477" s="74" t="s">
        <v>9224</v>
      </c>
      <c r="E1477" s="74" t="s">
        <v>9225</v>
      </c>
      <c r="F1477" s="74" t="s">
        <v>9226</v>
      </c>
      <c r="G1477" s="227" t="s">
        <v>41</v>
      </c>
      <c r="H1477" s="227" t="s">
        <v>41</v>
      </c>
      <c r="I1477" s="53" t="s">
        <v>9227</v>
      </c>
      <c r="J1477" s="53">
        <v>15.3</v>
      </c>
      <c r="K1477" s="227" t="s">
        <v>41</v>
      </c>
      <c r="L1477" s="227" t="s">
        <v>24</v>
      </c>
      <c r="M1477" s="53"/>
      <c r="N1477" s="53"/>
      <c r="O1477" s="51"/>
      <c r="P1477" s="226" t="s">
        <v>9228</v>
      </c>
      <c r="Q1477" s="226"/>
    </row>
    <row r="1478" s="18" customFormat="1" ht="36" spans="1:17">
      <c r="A1478" s="51">
        <v>277</v>
      </c>
      <c r="B1478" s="51" t="s">
        <v>51</v>
      </c>
      <c r="C1478" s="66" t="s">
        <v>9229</v>
      </c>
      <c r="D1478" s="74" t="s">
        <v>9230</v>
      </c>
      <c r="E1478" s="74" t="s">
        <v>9231</v>
      </c>
      <c r="F1478" s="74" t="s">
        <v>9232</v>
      </c>
      <c r="G1478" s="227" t="s">
        <v>41</v>
      </c>
      <c r="H1478" s="227" t="s">
        <v>41</v>
      </c>
      <c r="I1478" s="53" t="s">
        <v>49</v>
      </c>
      <c r="J1478" s="53">
        <v>27</v>
      </c>
      <c r="K1478" s="227" t="s">
        <v>41</v>
      </c>
      <c r="L1478" s="227" t="s">
        <v>34</v>
      </c>
      <c r="M1478" s="53">
        <v>0.2</v>
      </c>
      <c r="N1478" s="53">
        <v>0.2</v>
      </c>
      <c r="O1478" s="51"/>
      <c r="P1478" s="226" t="s">
        <v>41</v>
      </c>
      <c r="Q1478" s="226"/>
    </row>
    <row r="1479" s="18" customFormat="1" ht="60" spans="1:17">
      <c r="A1479" s="51">
        <v>278</v>
      </c>
      <c r="B1479" s="51" t="s">
        <v>2033</v>
      </c>
      <c r="C1479" s="412" t="s">
        <v>9233</v>
      </c>
      <c r="D1479" s="74" t="s">
        <v>9234</v>
      </c>
      <c r="E1479" s="74" t="s">
        <v>9235</v>
      </c>
      <c r="F1479" s="74" t="s">
        <v>9236</v>
      </c>
      <c r="G1479" s="227" t="s">
        <v>41</v>
      </c>
      <c r="H1479" s="227" t="s">
        <v>41</v>
      </c>
      <c r="I1479" s="53" t="s">
        <v>9201</v>
      </c>
      <c r="J1479" s="53">
        <v>101</v>
      </c>
      <c r="K1479" s="227" t="s">
        <v>9237</v>
      </c>
      <c r="L1479" s="227" t="s">
        <v>50</v>
      </c>
      <c r="M1479" s="53"/>
      <c r="N1479" s="53"/>
      <c r="O1479" s="51"/>
      <c r="P1479" s="226" t="s">
        <v>9238</v>
      </c>
      <c r="Q1479" s="226"/>
    </row>
    <row r="1480" s="18" customFormat="1" ht="12.75" spans="1:17">
      <c r="A1480" s="51"/>
      <c r="B1480" s="51"/>
      <c r="C1480" s="76" t="s">
        <v>9239</v>
      </c>
      <c r="D1480" s="76" t="s">
        <v>9240</v>
      </c>
      <c r="E1480" s="74"/>
      <c r="F1480" s="74"/>
      <c r="G1480" s="227"/>
      <c r="H1480" s="227"/>
      <c r="I1480" s="44" t="s">
        <v>49</v>
      </c>
      <c r="J1480" s="53">
        <f>J1479*30%</f>
        <v>30.3</v>
      </c>
      <c r="K1480" s="227"/>
      <c r="L1480" s="227"/>
      <c r="M1480" s="53"/>
      <c r="N1480" s="53"/>
      <c r="O1480" s="51"/>
      <c r="P1480" s="226"/>
      <c r="Q1480" s="226"/>
    </row>
    <row r="1481" s="18" customFormat="1" ht="84" spans="1:17">
      <c r="A1481" s="51">
        <v>279</v>
      </c>
      <c r="B1481" s="51" t="s">
        <v>51</v>
      </c>
      <c r="C1481" s="66" t="s">
        <v>9241</v>
      </c>
      <c r="D1481" s="74" t="s">
        <v>9242</v>
      </c>
      <c r="E1481" s="74" t="s">
        <v>9243</v>
      </c>
      <c r="F1481" s="74" t="s">
        <v>9244</v>
      </c>
      <c r="G1481" s="227" t="s">
        <v>9245</v>
      </c>
      <c r="H1481" s="227" t="s">
        <v>41</v>
      </c>
      <c r="I1481" s="53" t="s">
        <v>9246</v>
      </c>
      <c r="J1481" s="53">
        <v>12.8</v>
      </c>
      <c r="K1481" s="227" t="s">
        <v>41</v>
      </c>
      <c r="L1481" s="227" t="s">
        <v>50</v>
      </c>
      <c r="M1481" s="53"/>
      <c r="N1481" s="53"/>
      <c r="O1481" s="51"/>
      <c r="P1481" s="226" t="s">
        <v>9247</v>
      </c>
      <c r="Q1481" s="226"/>
    </row>
    <row r="1482" s="18" customFormat="1" ht="12.75" spans="1:17">
      <c r="A1482" s="51"/>
      <c r="B1482" s="51"/>
      <c r="C1482" s="76" t="s">
        <v>9248</v>
      </c>
      <c r="D1482" s="76" t="s">
        <v>9249</v>
      </c>
      <c r="E1482" s="74"/>
      <c r="F1482" s="74"/>
      <c r="G1482" s="227"/>
      <c r="H1482" s="227"/>
      <c r="I1482" s="53" t="s">
        <v>9246</v>
      </c>
      <c r="J1482" s="53">
        <v>12.7</v>
      </c>
      <c r="K1482" s="227"/>
      <c r="L1482" s="227"/>
      <c r="M1482" s="53"/>
      <c r="N1482" s="53"/>
      <c r="O1482" s="51"/>
      <c r="P1482" s="226"/>
      <c r="Q1482" s="226"/>
    </row>
    <row r="1483" s="18" customFormat="1" ht="50.25" spans="1:17">
      <c r="A1483" s="51">
        <v>280</v>
      </c>
      <c r="B1483" s="51" t="s">
        <v>2033</v>
      </c>
      <c r="C1483" s="66" t="s">
        <v>9250</v>
      </c>
      <c r="D1483" s="74" t="s">
        <v>9251</v>
      </c>
      <c r="E1483" s="227" t="s">
        <v>9252</v>
      </c>
      <c r="F1483" s="227" t="s">
        <v>9253</v>
      </c>
      <c r="G1483" s="227" t="s">
        <v>41</v>
      </c>
      <c r="H1483" s="227" t="s">
        <v>41</v>
      </c>
      <c r="I1483" s="53" t="s">
        <v>9246</v>
      </c>
      <c r="J1483" s="53">
        <v>549</v>
      </c>
      <c r="K1483" s="227" t="s">
        <v>9254</v>
      </c>
      <c r="L1483" s="227" t="s">
        <v>24</v>
      </c>
      <c r="M1483" s="53"/>
      <c r="N1483" s="53"/>
      <c r="O1483" s="51"/>
      <c r="P1483" s="226" t="s">
        <v>9255</v>
      </c>
      <c r="Q1483" s="226"/>
    </row>
    <row r="1484" s="18" customFormat="1" ht="12.75" spans="1:17">
      <c r="A1484" s="51"/>
      <c r="B1484" s="51"/>
      <c r="C1484" s="76" t="s">
        <v>9256</v>
      </c>
      <c r="D1484" s="76" t="s">
        <v>9257</v>
      </c>
      <c r="E1484" s="227"/>
      <c r="F1484" s="227"/>
      <c r="G1484" s="227"/>
      <c r="H1484" s="227"/>
      <c r="I1484" s="44" t="s">
        <v>49</v>
      </c>
      <c r="J1484" s="53">
        <f t="shared" ref="J1484:J1489" si="64">J1483*30%</f>
        <v>164.7</v>
      </c>
      <c r="K1484" s="227"/>
      <c r="L1484" s="227"/>
      <c r="M1484" s="53"/>
      <c r="N1484" s="53"/>
      <c r="O1484" s="51"/>
      <c r="P1484" s="226"/>
      <c r="Q1484" s="226"/>
    </row>
    <row r="1485" s="18" customFormat="1" ht="101.25" spans="1:17">
      <c r="A1485" s="51">
        <v>281</v>
      </c>
      <c r="B1485" s="51" t="s">
        <v>2033</v>
      </c>
      <c r="C1485" s="66" t="s">
        <v>9258</v>
      </c>
      <c r="D1485" s="74" t="s">
        <v>9259</v>
      </c>
      <c r="E1485" s="227" t="s">
        <v>9260</v>
      </c>
      <c r="F1485" s="227" t="s">
        <v>9261</v>
      </c>
      <c r="G1485" s="227" t="s">
        <v>9262</v>
      </c>
      <c r="H1485" s="227" t="s">
        <v>41</v>
      </c>
      <c r="I1485" s="53" t="s">
        <v>3413</v>
      </c>
      <c r="J1485" s="53">
        <v>221</v>
      </c>
      <c r="K1485" s="227" t="s">
        <v>9263</v>
      </c>
      <c r="L1485" s="227" t="s">
        <v>50</v>
      </c>
      <c r="M1485" s="53"/>
      <c r="N1485" s="53"/>
      <c r="O1485" s="51"/>
      <c r="P1485" s="226" t="s">
        <v>9264</v>
      </c>
      <c r="Q1485" s="226"/>
    </row>
    <row r="1486" s="18" customFormat="1" ht="12.75" spans="1:17">
      <c r="A1486" s="51"/>
      <c r="B1486" s="51"/>
      <c r="C1486" s="76" t="s">
        <v>9265</v>
      </c>
      <c r="D1486" s="76" t="s">
        <v>9266</v>
      </c>
      <c r="E1486" s="227"/>
      <c r="F1486" s="227"/>
      <c r="G1486" s="227"/>
      <c r="H1486" s="227"/>
      <c r="I1486" s="44" t="s">
        <v>49</v>
      </c>
      <c r="J1486" s="53">
        <f t="shared" si="64"/>
        <v>66.3</v>
      </c>
      <c r="K1486" s="227"/>
      <c r="L1486" s="227"/>
      <c r="M1486" s="53"/>
      <c r="N1486" s="53"/>
      <c r="O1486" s="51"/>
      <c r="P1486" s="226"/>
      <c r="Q1486" s="226"/>
    </row>
    <row r="1487" s="18" customFormat="1" ht="24" spans="1:17">
      <c r="A1487" s="51"/>
      <c r="B1487" s="51"/>
      <c r="C1487" s="76" t="s">
        <v>9267</v>
      </c>
      <c r="D1487" s="76" t="s">
        <v>9268</v>
      </c>
      <c r="E1487" s="227"/>
      <c r="F1487" s="227"/>
      <c r="G1487" s="227"/>
      <c r="H1487" s="227"/>
      <c r="I1487" s="53" t="s">
        <v>3413</v>
      </c>
      <c r="J1487" s="53">
        <f>J1485*50%</f>
        <v>110.5</v>
      </c>
      <c r="K1487" s="227"/>
      <c r="L1487" s="227"/>
      <c r="M1487" s="53"/>
      <c r="N1487" s="53"/>
      <c r="O1487" s="51"/>
      <c r="P1487" s="226"/>
      <c r="Q1487" s="226"/>
    </row>
    <row r="1488" s="18" customFormat="1" ht="60" spans="1:17">
      <c r="A1488" s="51">
        <v>282</v>
      </c>
      <c r="B1488" s="51" t="s">
        <v>2033</v>
      </c>
      <c r="C1488" s="66" t="s">
        <v>9269</v>
      </c>
      <c r="D1488" s="74" t="s">
        <v>9270</v>
      </c>
      <c r="E1488" s="227" t="s">
        <v>9271</v>
      </c>
      <c r="F1488" s="227" t="s">
        <v>9261</v>
      </c>
      <c r="G1488" s="227" t="s">
        <v>9272</v>
      </c>
      <c r="H1488" s="227" t="s">
        <v>41</v>
      </c>
      <c r="I1488" s="53" t="s">
        <v>3413</v>
      </c>
      <c r="J1488" s="53">
        <v>262</v>
      </c>
      <c r="K1488" s="227" t="s">
        <v>9273</v>
      </c>
      <c r="L1488" s="227" t="s">
        <v>50</v>
      </c>
      <c r="M1488" s="53"/>
      <c r="N1488" s="53"/>
      <c r="O1488" s="51"/>
      <c r="P1488" s="226" t="s">
        <v>9274</v>
      </c>
      <c r="Q1488" s="226"/>
    </row>
    <row r="1489" s="18" customFormat="1" ht="12.75" spans="1:17">
      <c r="A1489" s="51"/>
      <c r="B1489" s="51"/>
      <c r="C1489" s="76" t="s">
        <v>9275</v>
      </c>
      <c r="D1489" s="76" t="s">
        <v>9276</v>
      </c>
      <c r="E1489" s="227"/>
      <c r="F1489" s="227"/>
      <c r="G1489" s="227"/>
      <c r="H1489" s="227"/>
      <c r="I1489" s="44" t="s">
        <v>49</v>
      </c>
      <c r="J1489" s="53">
        <f t="shared" si="64"/>
        <v>78.6</v>
      </c>
      <c r="K1489" s="227"/>
      <c r="L1489" s="227"/>
      <c r="M1489" s="53"/>
      <c r="N1489" s="53"/>
      <c r="O1489" s="51"/>
      <c r="P1489" s="226"/>
      <c r="Q1489" s="226"/>
    </row>
    <row r="1490" s="18" customFormat="1" ht="24" spans="1:17">
      <c r="A1490" s="51"/>
      <c r="B1490" s="51"/>
      <c r="C1490" s="76" t="s">
        <v>9277</v>
      </c>
      <c r="D1490" s="76" t="s">
        <v>9278</v>
      </c>
      <c r="E1490" s="227"/>
      <c r="F1490" s="227"/>
      <c r="G1490" s="227"/>
      <c r="H1490" s="227"/>
      <c r="I1490" s="53" t="s">
        <v>3413</v>
      </c>
      <c r="J1490" s="53">
        <v>262</v>
      </c>
      <c r="K1490" s="227"/>
      <c r="L1490" s="227"/>
      <c r="M1490" s="53"/>
      <c r="N1490" s="53"/>
      <c r="O1490" s="51"/>
      <c r="P1490" s="226"/>
      <c r="Q1490" s="226"/>
    </row>
    <row r="1491" s="18" customFormat="1" ht="72" spans="1:17">
      <c r="A1491" s="51">
        <v>283</v>
      </c>
      <c r="B1491" s="51" t="s">
        <v>2033</v>
      </c>
      <c r="C1491" s="66" t="s">
        <v>9279</v>
      </c>
      <c r="D1491" s="74" t="s">
        <v>9280</v>
      </c>
      <c r="E1491" s="227" t="s">
        <v>9281</v>
      </c>
      <c r="F1491" s="227" t="s">
        <v>9282</v>
      </c>
      <c r="G1491" s="227" t="s">
        <v>9283</v>
      </c>
      <c r="H1491" s="227" t="s">
        <v>41</v>
      </c>
      <c r="I1491" s="53" t="s">
        <v>3413</v>
      </c>
      <c r="J1491" s="53">
        <v>590</v>
      </c>
      <c r="K1491" s="227" t="s">
        <v>9284</v>
      </c>
      <c r="L1491" s="227" t="s">
        <v>24</v>
      </c>
      <c r="M1491" s="53"/>
      <c r="N1491" s="53"/>
      <c r="O1491" s="51"/>
      <c r="P1491" s="226" t="s">
        <v>41</v>
      </c>
      <c r="Q1491" s="226"/>
    </row>
    <row r="1492" s="18" customFormat="1" ht="12.75" spans="1:17">
      <c r="A1492" s="51"/>
      <c r="B1492" s="51"/>
      <c r="C1492" s="76" t="s">
        <v>9285</v>
      </c>
      <c r="D1492" s="76" t="s">
        <v>9286</v>
      </c>
      <c r="E1492" s="227"/>
      <c r="F1492" s="227"/>
      <c r="G1492" s="227"/>
      <c r="H1492" s="227"/>
      <c r="I1492" s="44" t="s">
        <v>49</v>
      </c>
      <c r="J1492" s="53">
        <f>J1491*30%</f>
        <v>177</v>
      </c>
      <c r="K1492" s="227"/>
      <c r="L1492" s="227"/>
      <c r="M1492" s="53"/>
      <c r="N1492" s="53"/>
      <c r="O1492" s="51"/>
      <c r="P1492" s="226"/>
      <c r="Q1492" s="226"/>
    </row>
    <row r="1493" s="18" customFormat="1" ht="24" spans="1:17">
      <c r="A1493" s="51"/>
      <c r="B1493" s="51"/>
      <c r="C1493" s="76" t="s">
        <v>9287</v>
      </c>
      <c r="D1493" s="76" t="s">
        <v>9288</v>
      </c>
      <c r="E1493" s="227"/>
      <c r="F1493" s="227"/>
      <c r="G1493" s="227"/>
      <c r="H1493" s="227"/>
      <c r="I1493" s="53" t="s">
        <v>3413</v>
      </c>
      <c r="J1493" s="53">
        <f>J1491*50%</f>
        <v>295</v>
      </c>
      <c r="K1493" s="227"/>
      <c r="L1493" s="227"/>
      <c r="M1493" s="53"/>
      <c r="N1493" s="53"/>
      <c r="O1493" s="51"/>
      <c r="P1493" s="226"/>
      <c r="Q1493" s="226"/>
    </row>
    <row r="1494" s="18" customFormat="1" ht="224.25" spans="1:17">
      <c r="A1494" s="51">
        <v>284</v>
      </c>
      <c r="B1494" s="51" t="s">
        <v>2033</v>
      </c>
      <c r="C1494" s="66" t="s">
        <v>9289</v>
      </c>
      <c r="D1494" s="74" t="s">
        <v>9290</v>
      </c>
      <c r="E1494" s="227" t="s">
        <v>9291</v>
      </c>
      <c r="F1494" s="227" t="s">
        <v>9261</v>
      </c>
      <c r="G1494" s="227" t="s">
        <v>9283</v>
      </c>
      <c r="H1494" s="227" t="s">
        <v>9292</v>
      </c>
      <c r="I1494" s="53" t="s">
        <v>3413</v>
      </c>
      <c r="J1494" s="53">
        <v>544</v>
      </c>
      <c r="K1494" s="227" t="s">
        <v>9293</v>
      </c>
      <c r="L1494" s="227" t="s">
        <v>50</v>
      </c>
      <c r="M1494" s="53"/>
      <c r="N1494" s="53"/>
      <c r="O1494" s="51"/>
      <c r="P1494" s="226" t="s">
        <v>9294</v>
      </c>
      <c r="Q1494" s="226"/>
    </row>
    <row r="1495" s="18" customFormat="1" ht="12.75" spans="1:17">
      <c r="A1495" s="51"/>
      <c r="B1495" s="51"/>
      <c r="C1495" s="76" t="s">
        <v>9295</v>
      </c>
      <c r="D1495" s="76" t="s">
        <v>9296</v>
      </c>
      <c r="E1495" s="227"/>
      <c r="F1495" s="227"/>
      <c r="G1495" s="227"/>
      <c r="H1495" s="227"/>
      <c r="I1495" s="44" t="s">
        <v>49</v>
      </c>
      <c r="J1495" s="53">
        <f>J1494*30%</f>
        <v>163.2</v>
      </c>
      <c r="K1495" s="227"/>
      <c r="L1495" s="227"/>
      <c r="M1495" s="53"/>
      <c r="N1495" s="53"/>
      <c r="O1495" s="51"/>
      <c r="P1495" s="226"/>
      <c r="Q1495" s="226"/>
    </row>
    <row r="1496" s="18" customFormat="1" ht="24" spans="1:17">
      <c r="A1496" s="51"/>
      <c r="B1496" s="51"/>
      <c r="C1496" s="76" t="s">
        <v>9297</v>
      </c>
      <c r="D1496" s="76" t="s">
        <v>9298</v>
      </c>
      <c r="E1496" s="227"/>
      <c r="F1496" s="227"/>
      <c r="G1496" s="227"/>
      <c r="H1496" s="227"/>
      <c r="I1496" s="53" t="s">
        <v>3413</v>
      </c>
      <c r="J1496" s="53">
        <f>J1494*50%</f>
        <v>272</v>
      </c>
      <c r="K1496" s="227"/>
      <c r="L1496" s="227"/>
      <c r="M1496" s="53"/>
      <c r="N1496" s="53"/>
      <c r="O1496" s="51"/>
      <c r="P1496" s="226"/>
      <c r="Q1496" s="226"/>
    </row>
    <row r="1497" s="18" customFormat="1" ht="24" spans="1:17">
      <c r="A1497" s="51"/>
      <c r="B1497" s="51"/>
      <c r="C1497" s="76" t="s">
        <v>9299</v>
      </c>
      <c r="D1497" s="76" t="s">
        <v>9300</v>
      </c>
      <c r="E1497" s="227"/>
      <c r="F1497" s="227"/>
      <c r="G1497" s="227"/>
      <c r="H1497" s="227"/>
      <c r="I1497" s="53" t="s">
        <v>3413</v>
      </c>
      <c r="J1497" s="53">
        <v>544</v>
      </c>
      <c r="K1497" s="227"/>
      <c r="L1497" s="227"/>
      <c r="M1497" s="53"/>
      <c r="N1497" s="53"/>
      <c r="O1497" s="51"/>
      <c r="P1497" s="226"/>
      <c r="Q1497" s="226"/>
    </row>
    <row r="1498" s="18" customFormat="1" ht="108" spans="1:17">
      <c r="A1498" s="51">
        <v>285</v>
      </c>
      <c r="B1498" s="51" t="s">
        <v>2033</v>
      </c>
      <c r="C1498" s="66" t="s">
        <v>9301</v>
      </c>
      <c r="D1498" s="74" t="s">
        <v>9302</v>
      </c>
      <c r="E1498" s="227" t="s">
        <v>9303</v>
      </c>
      <c r="F1498" s="227" t="s">
        <v>9261</v>
      </c>
      <c r="G1498" s="227" t="s">
        <v>9283</v>
      </c>
      <c r="H1498" s="227" t="s">
        <v>9292</v>
      </c>
      <c r="I1498" s="53" t="s">
        <v>3413</v>
      </c>
      <c r="J1498" s="53">
        <v>816</v>
      </c>
      <c r="K1498" s="227" t="s">
        <v>9304</v>
      </c>
      <c r="L1498" s="227" t="s">
        <v>50</v>
      </c>
      <c r="M1498" s="53"/>
      <c r="N1498" s="53"/>
      <c r="O1498" s="51"/>
      <c r="P1498" s="226" t="s">
        <v>41</v>
      </c>
      <c r="Q1498" s="226"/>
    </row>
    <row r="1499" s="18" customFormat="1" ht="12.75" spans="1:17">
      <c r="A1499" s="51"/>
      <c r="B1499" s="51"/>
      <c r="C1499" s="76" t="s">
        <v>9305</v>
      </c>
      <c r="D1499" s="76" t="s">
        <v>9306</v>
      </c>
      <c r="E1499" s="227"/>
      <c r="F1499" s="227"/>
      <c r="G1499" s="227"/>
      <c r="H1499" s="227"/>
      <c r="I1499" s="44" t="s">
        <v>49</v>
      </c>
      <c r="J1499" s="53">
        <f>J1498*30%</f>
        <v>244.8</v>
      </c>
      <c r="K1499" s="227"/>
      <c r="L1499" s="227"/>
      <c r="M1499" s="53"/>
      <c r="N1499" s="53"/>
      <c r="O1499" s="51"/>
      <c r="P1499" s="226"/>
      <c r="Q1499" s="226"/>
    </row>
    <row r="1500" s="18" customFormat="1" ht="24" spans="1:17">
      <c r="A1500" s="51"/>
      <c r="B1500" s="51"/>
      <c r="C1500" s="76" t="s">
        <v>9307</v>
      </c>
      <c r="D1500" s="76" t="s">
        <v>9308</v>
      </c>
      <c r="E1500" s="227"/>
      <c r="F1500" s="227"/>
      <c r="G1500" s="227"/>
      <c r="H1500" s="227"/>
      <c r="I1500" s="53" t="s">
        <v>3413</v>
      </c>
      <c r="J1500" s="53">
        <f>J1498*50%</f>
        <v>408</v>
      </c>
      <c r="K1500" s="227"/>
      <c r="L1500" s="227"/>
      <c r="M1500" s="53"/>
      <c r="N1500" s="53"/>
      <c r="O1500" s="51"/>
      <c r="P1500" s="226"/>
      <c r="Q1500" s="226"/>
    </row>
    <row r="1501" s="18" customFormat="1" ht="24" spans="1:17">
      <c r="A1501" s="51"/>
      <c r="B1501" s="51"/>
      <c r="C1501" s="76" t="s">
        <v>9309</v>
      </c>
      <c r="D1501" s="76" t="s">
        <v>9310</v>
      </c>
      <c r="E1501" s="227"/>
      <c r="F1501" s="227"/>
      <c r="G1501" s="227"/>
      <c r="H1501" s="227"/>
      <c r="I1501" s="53" t="s">
        <v>3413</v>
      </c>
      <c r="J1501" s="53">
        <v>816</v>
      </c>
      <c r="K1501" s="227"/>
      <c r="L1501" s="227"/>
      <c r="M1501" s="53"/>
      <c r="N1501" s="53"/>
      <c r="O1501" s="51"/>
      <c r="P1501" s="226"/>
      <c r="Q1501" s="226"/>
    </row>
    <row r="1502" s="18" customFormat="1" ht="84" spans="1:17">
      <c r="A1502" s="51">
        <v>286</v>
      </c>
      <c r="B1502" s="51" t="s">
        <v>2033</v>
      </c>
      <c r="C1502" s="66" t="s">
        <v>9311</v>
      </c>
      <c r="D1502" s="74" t="s">
        <v>9312</v>
      </c>
      <c r="E1502" s="227" t="s">
        <v>9313</v>
      </c>
      <c r="F1502" s="227" t="s">
        <v>9261</v>
      </c>
      <c r="G1502" s="227" t="s">
        <v>9283</v>
      </c>
      <c r="H1502" s="227" t="s">
        <v>41</v>
      </c>
      <c r="I1502" s="53" t="s">
        <v>3413</v>
      </c>
      <c r="J1502" s="53">
        <v>490</v>
      </c>
      <c r="K1502" s="227" t="s">
        <v>9314</v>
      </c>
      <c r="L1502" s="227" t="s">
        <v>50</v>
      </c>
      <c r="M1502" s="53"/>
      <c r="N1502" s="53"/>
      <c r="O1502" s="51"/>
      <c r="P1502" s="226"/>
      <c r="Q1502" s="226"/>
    </row>
    <row r="1503" s="18" customFormat="1" ht="12.75" spans="1:17">
      <c r="A1503" s="51"/>
      <c r="B1503" s="51"/>
      <c r="C1503" s="76" t="s">
        <v>9315</v>
      </c>
      <c r="D1503" s="76" t="s">
        <v>9316</v>
      </c>
      <c r="E1503" s="227"/>
      <c r="F1503" s="227"/>
      <c r="G1503" s="227"/>
      <c r="H1503" s="227"/>
      <c r="I1503" s="44" t="s">
        <v>49</v>
      </c>
      <c r="J1503" s="53">
        <f>J1502*30%</f>
        <v>147</v>
      </c>
      <c r="K1503" s="227"/>
      <c r="L1503" s="227"/>
      <c r="M1503" s="53"/>
      <c r="N1503" s="53"/>
      <c r="O1503" s="51"/>
      <c r="P1503" s="226"/>
      <c r="Q1503" s="226"/>
    </row>
    <row r="1504" s="18" customFormat="1" ht="24" spans="1:17">
      <c r="A1504" s="51"/>
      <c r="B1504" s="51"/>
      <c r="C1504" s="76" t="s">
        <v>9317</v>
      </c>
      <c r="D1504" s="76" t="s">
        <v>9318</v>
      </c>
      <c r="E1504" s="227"/>
      <c r="F1504" s="227"/>
      <c r="G1504" s="227"/>
      <c r="H1504" s="227"/>
      <c r="I1504" s="53"/>
      <c r="J1504" s="53">
        <f>J1502*50%</f>
        <v>245</v>
      </c>
      <c r="K1504" s="227"/>
      <c r="L1504" s="227"/>
      <c r="M1504" s="53"/>
      <c r="N1504" s="53"/>
      <c r="O1504" s="51"/>
      <c r="P1504" s="226"/>
      <c r="Q1504" s="226"/>
    </row>
    <row r="1505" s="18" customFormat="1" ht="120" spans="1:17">
      <c r="A1505" s="51">
        <v>287</v>
      </c>
      <c r="B1505" s="51" t="s">
        <v>2033</v>
      </c>
      <c r="C1505" s="66" t="s">
        <v>9319</v>
      </c>
      <c r="D1505" s="74" t="s">
        <v>9320</v>
      </c>
      <c r="E1505" s="227" t="s">
        <v>9321</v>
      </c>
      <c r="F1505" s="227" t="s">
        <v>9261</v>
      </c>
      <c r="G1505" s="227" t="s">
        <v>9283</v>
      </c>
      <c r="H1505" s="227" t="s">
        <v>41</v>
      </c>
      <c r="I1505" s="53" t="s">
        <v>3413</v>
      </c>
      <c r="J1505" s="53">
        <v>735</v>
      </c>
      <c r="K1505" s="227" t="s">
        <v>9322</v>
      </c>
      <c r="L1505" s="227" t="s">
        <v>50</v>
      </c>
      <c r="M1505" s="53"/>
      <c r="N1505" s="53"/>
      <c r="O1505" s="51"/>
      <c r="P1505" s="226"/>
      <c r="Q1505" s="226"/>
    </row>
    <row r="1506" s="18" customFormat="1" ht="12.75" spans="1:17">
      <c r="A1506" s="51"/>
      <c r="B1506" s="51"/>
      <c r="C1506" s="76" t="s">
        <v>9323</v>
      </c>
      <c r="D1506" s="76" t="s">
        <v>9324</v>
      </c>
      <c r="E1506" s="227"/>
      <c r="F1506" s="227"/>
      <c r="G1506" s="227"/>
      <c r="H1506" s="227"/>
      <c r="I1506" s="44" t="s">
        <v>49</v>
      </c>
      <c r="J1506" s="53">
        <f>J1505*30%</f>
        <v>220.5</v>
      </c>
      <c r="K1506" s="227"/>
      <c r="L1506" s="227"/>
      <c r="M1506" s="53"/>
      <c r="N1506" s="53"/>
      <c r="O1506" s="51"/>
      <c r="P1506" s="226"/>
      <c r="Q1506" s="226"/>
    </row>
    <row r="1507" s="18" customFormat="1" ht="24" spans="1:17">
      <c r="A1507" s="51"/>
      <c r="B1507" s="51"/>
      <c r="C1507" s="76" t="s">
        <v>9325</v>
      </c>
      <c r="D1507" s="76" t="s">
        <v>9326</v>
      </c>
      <c r="E1507" s="227"/>
      <c r="F1507" s="227"/>
      <c r="G1507" s="227"/>
      <c r="H1507" s="227"/>
      <c r="I1507" s="53" t="s">
        <v>3413</v>
      </c>
      <c r="J1507" s="53">
        <f>J1505*50%</f>
        <v>367.5</v>
      </c>
      <c r="K1507" s="227"/>
      <c r="L1507" s="227"/>
      <c r="M1507" s="53"/>
      <c r="N1507" s="53"/>
      <c r="O1507" s="51"/>
      <c r="P1507" s="226"/>
      <c r="Q1507" s="226"/>
    </row>
    <row r="1508" s="18" customFormat="1" ht="84" spans="1:17">
      <c r="A1508" s="51">
        <v>288</v>
      </c>
      <c r="B1508" s="51" t="s">
        <v>2033</v>
      </c>
      <c r="C1508" s="66" t="s">
        <v>9327</v>
      </c>
      <c r="D1508" s="74" t="s">
        <v>9328</v>
      </c>
      <c r="E1508" s="74" t="s">
        <v>9329</v>
      </c>
      <c r="F1508" s="74" t="s">
        <v>9261</v>
      </c>
      <c r="G1508" s="227" t="s">
        <v>9283</v>
      </c>
      <c r="H1508" s="227" t="s">
        <v>41</v>
      </c>
      <c r="I1508" s="53" t="s">
        <v>3413</v>
      </c>
      <c r="J1508" s="53">
        <v>598</v>
      </c>
      <c r="K1508" s="227" t="s">
        <v>9330</v>
      </c>
      <c r="L1508" s="227" t="s">
        <v>50</v>
      </c>
      <c r="M1508" s="53"/>
      <c r="N1508" s="53"/>
      <c r="O1508" s="51"/>
      <c r="P1508" s="226"/>
      <c r="Q1508" s="226"/>
    </row>
    <row r="1509" s="18" customFormat="1" ht="12.75" spans="1:17">
      <c r="A1509" s="51"/>
      <c r="B1509" s="51"/>
      <c r="C1509" s="76" t="s">
        <v>9331</v>
      </c>
      <c r="D1509" s="76" t="s">
        <v>9332</v>
      </c>
      <c r="E1509" s="74"/>
      <c r="F1509" s="74"/>
      <c r="G1509" s="227"/>
      <c r="H1509" s="227"/>
      <c r="I1509" s="44" t="s">
        <v>49</v>
      </c>
      <c r="J1509" s="53">
        <f>J1508*30%</f>
        <v>179.4</v>
      </c>
      <c r="K1509" s="227"/>
      <c r="L1509" s="227"/>
      <c r="M1509" s="53"/>
      <c r="N1509" s="53"/>
      <c r="O1509" s="51"/>
      <c r="P1509" s="226"/>
      <c r="Q1509" s="226"/>
    </row>
    <row r="1510" s="18" customFormat="1" ht="24" spans="1:17">
      <c r="A1510" s="51"/>
      <c r="B1510" s="51"/>
      <c r="C1510" s="76" t="s">
        <v>9333</v>
      </c>
      <c r="D1510" s="76" t="s">
        <v>9334</v>
      </c>
      <c r="E1510" s="74"/>
      <c r="F1510" s="74"/>
      <c r="G1510" s="227"/>
      <c r="H1510" s="227"/>
      <c r="I1510" s="53" t="s">
        <v>3413</v>
      </c>
      <c r="J1510" s="53">
        <f>J1508*50%</f>
        <v>299</v>
      </c>
      <c r="K1510" s="227"/>
      <c r="L1510" s="227"/>
      <c r="M1510" s="53"/>
      <c r="N1510" s="53"/>
      <c r="O1510" s="51"/>
      <c r="P1510" s="226"/>
      <c r="Q1510" s="226"/>
    </row>
    <row r="1511" s="18" customFormat="1" ht="120" spans="1:17">
      <c r="A1511" s="51">
        <v>289</v>
      </c>
      <c r="B1511" s="51" t="s">
        <v>2033</v>
      </c>
      <c r="C1511" s="66" t="s">
        <v>9335</v>
      </c>
      <c r="D1511" s="74" t="s">
        <v>9336</v>
      </c>
      <c r="E1511" s="74" t="s">
        <v>9337</v>
      </c>
      <c r="F1511" s="74" t="s">
        <v>9338</v>
      </c>
      <c r="G1511" s="227" t="s">
        <v>9283</v>
      </c>
      <c r="H1511" s="227" t="s">
        <v>41</v>
      </c>
      <c r="I1511" s="53" t="s">
        <v>3413</v>
      </c>
      <c r="J1511" s="53">
        <v>897</v>
      </c>
      <c r="K1511" s="227" t="s">
        <v>9339</v>
      </c>
      <c r="L1511" s="227" t="s">
        <v>50</v>
      </c>
      <c r="M1511" s="53"/>
      <c r="N1511" s="53"/>
      <c r="O1511" s="51"/>
      <c r="P1511" s="226"/>
      <c r="Q1511" s="226"/>
    </row>
    <row r="1512" s="18" customFormat="1" ht="12.75" spans="1:17">
      <c r="A1512" s="51"/>
      <c r="B1512" s="51"/>
      <c r="C1512" s="76" t="s">
        <v>9340</v>
      </c>
      <c r="D1512" s="76" t="s">
        <v>9341</v>
      </c>
      <c r="E1512" s="74"/>
      <c r="F1512" s="74"/>
      <c r="G1512" s="227"/>
      <c r="H1512" s="227"/>
      <c r="I1512" s="44" t="s">
        <v>49</v>
      </c>
      <c r="J1512" s="53">
        <f>J1511*30%</f>
        <v>269.1</v>
      </c>
      <c r="K1512" s="227"/>
      <c r="L1512" s="227"/>
      <c r="M1512" s="53"/>
      <c r="N1512" s="53"/>
      <c r="O1512" s="51"/>
      <c r="P1512" s="226"/>
      <c r="Q1512" s="226"/>
    </row>
    <row r="1513" s="18" customFormat="1" ht="24" spans="1:17">
      <c r="A1513" s="51"/>
      <c r="B1513" s="51"/>
      <c r="C1513" s="76" t="s">
        <v>9342</v>
      </c>
      <c r="D1513" s="76" t="s">
        <v>9343</v>
      </c>
      <c r="E1513" s="74"/>
      <c r="F1513" s="74"/>
      <c r="G1513" s="227"/>
      <c r="H1513" s="227"/>
      <c r="I1513" s="53" t="s">
        <v>3413</v>
      </c>
      <c r="J1513" s="53">
        <f>J1511*50%</f>
        <v>448.5</v>
      </c>
      <c r="K1513" s="227"/>
      <c r="L1513" s="227"/>
      <c r="M1513" s="53"/>
      <c r="N1513" s="53"/>
      <c r="O1513" s="51"/>
      <c r="P1513" s="226"/>
      <c r="Q1513" s="226"/>
    </row>
    <row r="1514" s="18" customFormat="1" ht="213" spans="1:17">
      <c r="A1514" s="51">
        <v>290</v>
      </c>
      <c r="B1514" s="51" t="s">
        <v>2033</v>
      </c>
      <c r="C1514" s="66" t="s">
        <v>9344</v>
      </c>
      <c r="D1514" s="74" t="s">
        <v>9345</v>
      </c>
      <c r="E1514" s="227" t="s">
        <v>9346</v>
      </c>
      <c r="F1514" s="74" t="s">
        <v>9261</v>
      </c>
      <c r="G1514" s="227" t="s">
        <v>9347</v>
      </c>
      <c r="H1514" s="227" t="s">
        <v>41</v>
      </c>
      <c r="I1514" s="53" t="s">
        <v>9348</v>
      </c>
      <c r="J1514" s="195">
        <v>179</v>
      </c>
      <c r="K1514" s="227" t="s">
        <v>9349</v>
      </c>
      <c r="L1514" s="227" t="s">
        <v>24</v>
      </c>
      <c r="M1514" s="53"/>
      <c r="N1514" s="53"/>
      <c r="O1514" s="51"/>
      <c r="P1514" s="226" t="s">
        <v>9350</v>
      </c>
      <c r="Q1514" s="226"/>
    </row>
    <row r="1515" s="18" customFormat="1" ht="12.75" spans="1:17">
      <c r="A1515" s="51"/>
      <c r="B1515" s="51"/>
      <c r="C1515" s="76" t="s">
        <v>9351</v>
      </c>
      <c r="D1515" s="76" t="s">
        <v>9352</v>
      </c>
      <c r="E1515" s="227"/>
      <c r="F1515" s="74"/>
      <c r="G1515" s="227"/>
      <c r="H1515" s="227"/>
      <c r="I1515" s="44" t="s">
        <v>49</v>
      </c>
      <c r="J1515" s="195">
        <f>J1514*30%</f>
        <v>53.7</v>
      </c>
      <c r="K1515" s="227"/>
      <c r="L1515" s="227"/>
      <c r="M1515" s="53"/>
      <c r="N1515" s="53"/>
      <c r="O1515" s="51"/>
      <c r="P1515" s="226"/>
      <c r="Q1515" s="226"/>
    </row>
    <row r="1516" s="18" customFormat="1" ht="12.75" spans="1:17">
      <c r="A1516" s="51"/>
      <c r="B1516" s="51"/>
      <c r="C1516" s="76" t="s">
        <v>9353</v>
      </c>
      <c r="D1516" s="76" t="s">
        <v>9354</v>
      </c>
      <c r="E1516" s="227"/>
      <c r="F1516" s="74"/>
      <c r="G1516" s="227"/>
      <c r="H1516" s="227"/>
      <c r="I1516" s="53" t="s">
        <v>9348</v>
      </c>
      <c r="J1516" s="195">
        <f>J1514*30%</f>
        <v>53.7</v>
      </c>
      <c r="K1516" s="227"/>
      <c r="L1516" s="227"/>
      <c r="M1516" s="53"/>
      <c r="N1516" s="53"/>
      <c r="O1516" s="51"/>
      <c r="P1516" s="226"/>
      <c r="Q1516" s="226"/>
    </row>
    <row r="1517" s="18" customFormat="1" ht="36" spans="1:17">
      <c r="A1517" s="51">
        <v>291</v>
      </c>
      <c r="B1517" s="51" t="s">
        <v>2033</v>
      </c>
      <c r="C1517" s="66" t="s">
        <v>9355</v>
      </c>
      <c r="D1517" s="74" t="s">
        <v>9356</v>
      </c>
      <c r="E1517" s="227" t="s">
        <v>9357</v>
      </c>
      <c r="F1517" s="227" t="s">
        <v>9358</v>
      </c>
      <c r="G1517" s="227" t="s">
        <v>9359</v>
      </c>
      <c r="H1517" s="227" t="s">
        <v>41</v>
      </c>
      <c r="I1517" s="53" t="s">
        <v>3413</v>
      </c>
      <c r="J1517" s="195">
        <v>732</v>
      </c>
      <c r="K1517" s="227" t="s">
        <v>8155</v>
      </c>
      <c r="L1517" s="227" t="s">
        <v>50</v>
      </c>
      <c r="M1517" s="53"/>
      <c r="N1517" s="53"/>
      <c r="O1517" s="51"/>
      <c r="P1517" s="226" t="s">
        <v>9360</v>
      </c>
      <c r="Q1517" s="226"/>
    </row>
    <row r="1518" s="18" customFormat="1" ht="12.75" spans="1:17">
      <c r="A1518" s="51"/>
      <c r="B1518" s="51"/>
      <c r="C1518" s="76" t="s">
        <v>9361</v>
      </c>
      <c r="D1518" s="76" t="s">
        <v>9362</v>
      </c>
      <c r="E1518" s="227"/>
      <c r="F1518" s="227"/>
      <c r="G1518" s="227"/>
      <c r="H1518" s="227"/>
      <c r="I1518" s="53" t="s">
        <v>3413</v>
      </c>
      <c r="J1518" s="195">
        <f t="shared" ref="J1518:J1523" si="65">J1517*30%</f>
        <v>219.6</v>
      </c>
      <c r="K1518" s="227"/>
      <c r="L1518" s="227"/>
      <c r="M1518" s="53"/>
      <c r="N1518" s="53"/>
      <c r="O1518" s="51"/>
      <c r="P1518" s="226"/>
      <c r="Q1518" s="226"/>
    </row>
    <row r="1519" s="18" customFormat="1" ht="12.75" spans="1:17">
      <c r="A1519" s="51"/>
      <c r="B1519" s="51"/>
      <c r="C1519" s="76" t="s">
        <v>9363</v>
      </c>
      <c r="D1519" s="76" t="s">
        <v>9364</v>
      </c>
      <c r="E1519" s="227"/>
      <c r="F1519" s="227"/>
      <c r="G1519" s="227"/>
      <c r="H1519" s="227"/>
      <c r="I1519" s="44" t="s">
        <v>49</v>
      </c>
      <c r="J1519" s="195">
        <f>J1517*20%</f>
        <v>146.4</v>
      </c>
      <c r="K1519" s="227"/>
      <c r="L1519" s="227"/>
      <c r="M1519" s="53"/>
      <c r="N1519" s="53"/>
      <c r="O1519" s="51"/>
      <c r="P1519" s="226"/>
      <c r="Q1519" s="226"/>
    </row>
    <row r="1520" s="18" customFormat="1" ht="36.75" spans="1:17">
      <c r="A1520" s="51">
        <v>292</v>
      </c>
      <c r="B1520" s="51" t="s">
        <v>2033</v>
      </c>
      <c r="C1520" s="66" t="s">
        <v>9365</v>
      </c>
      <c r="D1520" s="74" t="s">
        <v>9366</v>
      </c>
      <c r="E1520" s="227" t="s">
        <v>9367</v>
      </c>
      <c r="F1520" s="74" t="s">
        <v>9368</v>
      </c>
      <c r="G1520" s="227" t="s">
        <v>41</v>
      </c>
      <c r="H1520" s="227" t="s">
        <v>41</v>
      </c>
      <c r="I1520" s="53" t="s">
        <v>3413</v>
      </c>
      <c r="J1520" s="195">
        <v>527</v>
      </c>
      <c r="K1520" s="227" t="s">
        <v>8155</v>
      </c>
      <c r="L1520" s="227" t="s">
        <v>34</v>
      </c>
      <c r="M1520" s="53">
        <v>0.1</v>
      </c>
      <c r="N1520" s="195">
        <v>0.15</v>
      </c>
      <c r="O1520" s="51"/>
      <c r="P1520" s="226" t="s">
        <v>9369</v>
      </c>
      <c r="Q1520" s="226"/>
    </row>
    <row r="1521" s="18" customFormat="1" ht="12.75" spans="1:17">
      <c r="A1521" s="51"/>
      <c r="B1521" s="51"/>
      <c r="C1521" s="76" t="s">
        <v>9370</v>
      </c>
      <c r="D1521" s="76" t="s">
        <v>9371</v>
      </c>
      <c r="E1521" s="227"/>
      <c r="F1521" s="74"/>
      <c r="G1521" s="227"/>
      <c r="H1521" s="227"/>
      <c r="I1521" s="44" t="s">
        <v>49</v>
      </c>
      <c r="J1521" s="195">
        <f t="shared" si="65"/>
        <v>158.1</v>
      </c>
      <c r="K1521" s="227"/>
      <c r="L1521" s="227"/>
      <c r="M1521" s="53"/>
      <c r="N1521" s="195"/>
      <c r="O1521" s="51"/>
      <c r="P1521" s="226"/>
      <c r="Q1521" s="226"/>
    </row>
    <row r="1522" s="18" customFormat="1" ht="36" spans="1:17">
      <c r="A1522" s="51">
        <v>293</v>
      </c>
      <c r="B1522" s="51" t="s">
        <v>2033</v>
      </c>
      <c r="C1522" s="66" t="s">
        <v>9372</v>
      </c>
      <c r="D1522" s="74" t="s">
        <v>9373</v>
      </c>
      <c r="E1522" s="227" t="s">
        <v>9374</v>
      </c>
      <c r="F1522" s="74" t="s">
        <v>9375</v>
      </c>
      <c r="G1522" s="227" t="s">
        <v>41</v>
      </c>
      <c r="H1522" s="227" t="s">
        <v>41</v>
      </c>
      <c r="I1522" s="53" t="s">
        <v>3413</v>
      </c>
      <c r="J1522" s="195">
        <v>791</v>
      </c>
      <c r="K1522" s="227" t="s">
        <v>9376</v>
      </c>
      <c r="L1522" s="227" t="s">
        <v>50</v>
      </c>
      <c r="M1522" s="53"/>
      <c r="N1522" s="53"/>
      <c r="O1522" s="51"/>
      <c r="P1522" s="226" t="s">
        <v>9377</v>
      </c>
      <c r="Q1522" s="226"/>
    </row>
    <row r="1523" s="18" customFormat="1" ht="12.75" spans="1:17">
      <c r="A1523" s="51"/>
      <c r="B1523" s="51"/>
      <c r="C1523" s="76" t="s">
        <v>9378</v>
      </c>
      <c r="D1523" s="76" t="s">
        <v>9379</v>
      </c>
      <c r="E1523" s="227"/>
      <c r="F1523" s="74"/>
      <c r="G1523" s="227"/>
      <c r="H1523" s="227"/>
      <c r="I1523" s="44" t="s">
        <v>49</v>
      </c>
      <c r="J1523" s="195">
        <f t="shared" si="65"/>
        <v>237.3</v>
      </c>
      <c r="K1523" s="227"/>
      <c r="L1523" s="227"/>
      <c r="M1523" s="53"/>
      <c r="N1523" s="53"/>
      <c r="O1523" s="51"/>
      <c r="P1523" s="226"/>
      <c r="Q1523" s="226"/>
    </row>
    <row r="1524" s="18" customFormat="1" ht="60" spans="1:17">
      <c r="A1524" s="51">
        <v>294</v>
      </c>
      <c r="B1524" s="51" t="s">
        <v>2033</v>
      </c>
      <c r="C1524" s="66" t="s">
        <v>9380</v>
      </c>
      <c r="D1524" s="74" t="s">
        <v>9381</v>
      </c>
      <c r="E1524" s="74" t="s">
        <v>9382</v>
      </c>
      <c r="F1524" s="74" t="s">
        <v>9368</v>
      </c>
      <c r="G1524" s="227" t="s">
        <v>41</v>
      </c>
      <c r="H1524" s="227" t="s">
        <v>41</v>
      </c>
      <c r="I1524" s="53" t="s">
        <v>3413</v>
      </c>
      <c r="J1524" s="53">
        <v>571</v>
      </c>
      <c r="K1524" s="227" t="s">
        <v>9383</v>
      </c>
      <c r="L1524" s="227" t="s">
        <v>34</v>
      </c>
      <c r="M1524" s="53">
        <v>0.1</v>
      </c>
      <c r="N1524" s="53">
        <v>0.1</v>
      </c>
      <c r="O1524" s="51"/>
      <c r="P1524" s="226" t="s">
        <v>9384</v>
      </c>
      <c r="Q1524" s="226"/>
    </row>
    <row r="1525" s="18" customFormat="1" ht="12.75" spans="1:17">
      <c r="A1525" s="51"/>
      <c r="B1525" s="51"/>
      <c r="C1525" s="76" t="s">
        <v>9385</v>
      </c>
      <c r="D1525" s="76" t="s">
        <v>9386</v>
      </c>
      <c r="E1525" s="74"/>
      <c r="F1525" s="74"/>
      <c r="G1525" s="227"/>
      <c r="H1525" s="227"/>
      <c r="I1525" s="44" t="s">
        <v>49</v>
      </c>
      <c r="J1525" s="53">
        <f>J1524*30%</f>
        <v>171.3</v>
      </c>
      <c r="K1525" s="227"/>
      <c r="L1525" s="227"/>
      <c r="M1525" s="53"/>
      <c r="N1525" s="53"/>
      <c r="O1525" s="51"/>
      <c r="P1525" s="226"/>
      <c r="Q1525" s="226"/>
    </row>
    <row r="1526" s="18" customFormat="1" ht="409.5" spans="1:17">
      <c r="A1526" s="51">
        <v>295</v>
      </c>
      <c r="B1526" s="51" t="s">
        <v>2033</v>
      </c>
      <c r="C1526" s="66" t="s">
        <v>9387</v>
      </c>
      <c r="D1526" s="74" t="s">
        <v>9388</v>
      </c>
      <c r="E1526" s="227" t="s">
        <v>9389</v>
      </c>
      <c r="F1526" s="227" t="s">
        <v>9390</v>
      </c>
      <c r="G1526" s="227" t="s">
        <v>9391</v>
      </c>
      <c r="H1526" s="227" t="s">
        <v>41</v>
      </c>
      <c r="I1526" s="53" t="s">
        <v>3413</v>
      </c>
      <c r="J1526" s="53">
        <v>730</v>
      </c>
      <c r="K1526" s="227" t="s">
        <v>9392</v>
      </c>
      <c r="L1526" s="227" t="s">
        <v>34</v>
      </c>
      <c r="M1526" s="53">
        <v>0.1</v>
      </c>
      <c r="N1526" s="195">
        <v>0.15</v>
      </c>
      <c r="O1526" s="51"/>
      <c r="P1526" s="226" t="s">
        <v>9393</v>
      </c>
      <c r="Q1526" s="226"/>
    </row>
    <row r="1527" s="18" customFormat="1" ht="12.75" spans="1:17">
      <c r="A1527" s="51"/>
      <c r="B1527" s="51"/>
      <c r="C1527" s="76" t="s">
        <v>9394</v>
      </c>
      <c r="D1527" s="76" t="s">
        <v>9395</v>
      </c>
      <c r="E1527" s="227"/>
      <c r="F1527" s="227"/>
      <c r="G1527" s="227"/>
      <c r="H1527" s="227"/>
      <c r="I1527" s="44" t="s">
        <v>49</v>
      </c>
      <c r="J1527" s="53">
        <f>J1526*30%</f>
        <v>219</v>
      </c>
      <c r="K1527" s="227"/>
      <c r="L1527" s="227"/>
      <c r="M1527" s="53"/>
      <c r="N1527" s="195"/>
      <c r="O1527" s="51"/>
      <c r="P1527" s="226"/>
      <c r="Q1527" s="226"/>
    </row>
    <row r="1528" s="18" customFormat="1" ht="12.75" spans="1:17">
      <c r="A1528" s="51"/>
      <c r="B1528" s="51"/>
      <c r="C1528" s="76" t="s">
        <v>9396</v>
      </c>
      <c r="D1528" s="76" t="s">
        <v>9397</v>
      </c>
      <c r="E1528" s="227"/>
      <c r="F1528" s="227"/>
      <c r="G1528" s="227"/>
      <c r="H1528" s="227"/>
      <c r="I1528" s="53" t="s">
        <v>3413</v>
      </c>
      <c r="J1528" s="53">
        <f>J1526*30%</f>
        <v>219</v>
      </c>
      <c r="K1528" s="227"/>
      <c r="L1528" s="227"/>
      <c r="M1528" s="53"/>
      <c r="N1528" s="195"/>
      <c r="O1528" s="51"/>
      <c r="P1528" s="226"/>
      <c r="Q1528" s="226"/>
    </row>
    <row r="1529" s="18" customFormat="1" ht="12.75" spans="1:17">
      <c r="A1529" s="51"/>
      <c r="B1529" s="51"/>
      <c r="C1529" s="76" t="s">
        <v>9398</v>
      </c>
      <c r="D1529" s="76" t="s">
        <v>9399</v>
      </c>
      <c r="E1529" s="227"/>
      <c r="F1529" s="227"/>
      <c r="G1529" s="227"/>
      <c r="H1529" s="227"/>
      <c r="I1529" s="53" t="s">
        <v>3413</v>
      </c>
      <c r="J1529" s="53">
        <f>J1526*30%</f>
        <v>219</v>
      </c>
      <c r="K1529" s="227"/>
      <c r="L1529" s="227"/>
      <c r="M1529" s="53"/>
      <c r="N1529" s="195"/>
      <c r="O1529" s="51"/>
      <c r="P1529" s="226"/>
      <c r="Q1529" s="226"/>
    </row>
    <row r="1530" s="18" customFormat="1" ht="12.75" spans="1:17">
      <c r="A1530" s="51"/>
      <c r="B1530" s="51"/>
      <c r="C1530" s="76" t="s">
        <v>9400</v>
      </c>
      <c r="D1530" s="76" t="s">
        <v>9401</v>
      </c>
      <c r="E1530" s="227"/>
      <c r="F1530" s="227"/>
      <c r="G1530" s="227"/>
      <c r="H1530" s="227"/>
      <c r="I1530" s="53" t="s">
        <v>3413</v>
      </c>
      <c r="J1530" s="53">
        <f>J1526*10%</f>
        <v>73</v>
      </c>
      <c r="K1530" s="227"/>
      <c r="L1530" s="227"/>
      <c r="M1530" s="53"/>
      <c r="N1530" s="195"/>
      <c r="O1530" s="51"/>
      <c r="P1530" s="226"/>
      <c r="Q1530" s="226"/>
    </row>
    <row r="1531" s="18" customFormat="1" ht="12.75" spans="1:17">
      <c r="A1531" s="51"/>
      <c r="B1531" s="51"/>
      <c r="C1531" s="76" t="s">
        <v>9402</v>
      </c>
      <c r="D1531" s="76" t="s">
        <v>9403</v>
      </c>
      <c r="E1531" s="227"/>
      <c r="F1531" s="227"/>
      <c r="G1531" s="227"/>
      <c r="H1531" s="227"/>
      <c r="I1531" s="53" t="s">
        <v>3413</v>
      </c>
      <c r="J1531" s="53">
        <f>J1526*100%</f>
        <v>730</v>
      </c>
      <c r="K1531" s="227"/>
      <c r="L1531" s="227"/>
      <c r="M1531" s="53"/>
      <c r="N1531" s="195"/>
      <c r="O1531" s="51"/>
      <c r="P1531" s="226"/>
      <c r="Q1531" s="226"/>
    </row>
    <row r="1532" s="18" customFormat="1" ht="72" spans="1:17">
      <c r="A1532" s="51">
        <v>296</v>
      </c>
      <c r="B1532" s="51" t="s">
        <v>2033</v>
      </c>
      <c r="C1532" s="66" t="s">
        <v>9404</v>
      </c>
      <c r="D1532" s="74" t="s">
        <v>9405</v>
      </c>
      <c r="E1532" s="227" t="s">
        <v>9406</v>
      </c>
      <c r="F1532" s="227" t="s">
        <v>9407</v>
      </c>
      <c r="G1532" s="227" t="s">
        <v>9408</v>
      </c>
      <c r="H1532" s="227" t="s">
        <v>41</v>
      </c>
      <c r="I1532" s="53" t="s">
        <v>3413</v>
      </c>
      <c r="J1532" s="53">
        <v>1729</v>
      </c>
      <c r="K1532" s="227" t="s">
        <v>9392</v>
      </c>
      <c r="L1532" s="227" t="s">
        <v>34</v>
      </c>
      <c r="M1532" s="53">
        <v>0.1</v>
      </c>
      <c r="N1532" s="195">
        <v>0.15</v>
      </c>
      <c r="O1532" s="51"/>
      <c r="P1532" s="226" t="s">
        <v>9409</v>
      </c>
      <c r="Q1532" s="226"/>
    </row>
    <row r="1533" s="18" customFormat="1" ht="12.75" spans="1:17">
      <c r="A1533" s="51"/>
      <c r="B1533" s="51"/>
      <c r="C1533" s="76" t="s">
        <v>9410</v>
      </c>
      <c r="D1533" s="76" t="s">
        <v>9411</v>
      </c>
      <c r="E1533" s="227"/>
      <c r="F1533" s="227"/>
      <c r="G1533" s="227"/>
      <c r="H1533" s="227"/>
      <c r="I1533" s="44" t="s">
        <v>49</v>
      </c>
      <c r="J1533" s="53">
        <f>J1532*30%</f>
        <v>518.7</v>
      </c>
      <c r="K1533" s="227"/>
      <c r="L1533" s="227"/>
      <c r="M1533" s="53"/>
      <c r="N1533" s="195"/>
      <c r="O1533" s="51"/>
      <c r="P1533" s="226"/>
      <c r="Q1533" s="226"/>
    </row>
    <row r="1534" s="18" customFormat="1" ht="12.75" spans="1:17">
      <c r="A1534" s="51"/>
      <c r="B1534" s="51"/>
      <c r="C1534" s="76" t="s">
        <v>9412</v>
      </c>
      <c r="D1534" s="76" t="s">
        <v>9413</v>
      </c>
      <c r="E1534" s="227"/>
      <c r="F1534" s="227"/>
      <c r="G1534" s="227"/>
      <c r="H1534" s="227"/>
      <c r="I1534" s="53" t="s">
        <v>3413</v>
      </c>
      <c r="J1534" s="53">
        <f>J1532*30%</f>
        <v>518.7</v>
      </c>
      <c r="K1534" s="227"/>
      <c r="L1534" s="227"/>
      <c r="M1534" s="53"/>
      <c r="N1534" s="195"/>
      <c r="O1534" s="51"/>
      <c r="P1534" s="226"/>
      <c r="Q1534" s="226"/>
    </row>
    <row r="1535" s="18" customFormat="1" ht="12.75" spans="1:17">
      <c r="A1535" s="51"/>
      <c r="B1535" s="51"/>
      <c r="C1535" s="76" t="s">
        <v>9414</v>
      </c>
      <c r="D1535" s="76" t="s">
        <v>9415</v>
      </c>
      <c r="E1535" s="227"/>
      <c r="F1535" s="227"/>
      <c r="G1535" s="227"/>
      <c r="H1535" s="227"/>
      <c r="I1535" s="53" t="s">
        <v>3413</v>
      </c>
      <c r="J1535" s="53">
        <f>J1532*10%</f>
        <v>172.9</v>
      </c>
      <c r="K1535" s="227"/>
      <c r="L1535" s="227"/>
      <c r="M1535" s="53"/>
      <c r="N1535" s="195"/>
      <c r="O1535" s="51"/>
      <c r="P1535" s="226"/>
      <c r="Q1535" s="226"/>
    </row>
    <row r="1536" s="18" customFormat="1" ht="12.75" spans="1:17">
      <c r="A1536" s="51"/>
      <c r="B1536" s="51"/>
      <c r="C1536" s="76" t="s">
        <v>9416</v>
      </c>
      <c r="D1536" s="76" t="s">
        <v>9417</v>
      </c>
      <c r="E1536" s="227"/>
      <c r="F1536" s="227"/>
      <c r="G1536" s="227"/>
      <c r="H1536" s="227"/>
      <c r="I1536" s="53" t="s">
        <v>3413</v>
      </c>
      <c r="J1536" s="53">
        <f>J1532*100%</f>
        <v>1729</v>
      </c>
      <c r="K1536" s="227"/>
      <c r="L1536" s="227"/>
      <c r="M1536" s="53"/>
      <c r="N1536" s="195"/>
      <c r="O1536" s="51"/>
      <c r="P1536" s="226"/>
      <c r="Q1536" s="226"/>
    </row>
    <row r="1537" s="18" customFormat="1" ht="63" spans="1:17">
      <c r="A1537" s="51">
        <v>297</v>
      </c>
      <c r="B1537" s="51" t="s">
        <v>2033</v>
      </c>
      <c r="C1537" s="66" t="s">
        <v>9418</v>
      </c>
      <c r="D1537" s="74" t="s">
        <v>9419</v>
      </c>
      <c r="E1537" s="74" t="s">
        <v>9420</v>
      </c>
      <c r="F1537" s="227" t="s">
        <v>9421</v>
      </c>
      <c r="G1537" s="227" t="s">
        <v>41</v>
      </c>
      <c r="H1537" s="227" t="s">
        <v>41</v>
      </c>
      <c r="I1537" s="53" t="s">
        <v>3413</v>
      </c>
      <c r="J1537" s="195">
        <v>2304</v>
      </c>
      <c r="K1537" s="227" t="s">
        <v>9392</v>
      </c>
      <c r="L1537" s="227" t="s">
        <v>34</v>
      </c>
      <c r="M1537" s="53">
        <v>0.1</v>
      </c>
      <c r="N1537" s="195">
        <v>0.15</v>
      </c>
      <c r="O1537" s="51"/>
      <c r="P1537" s="226" t="s">
        <v>9422</v>
      </c>
      <c r="Q1537" s="226"/>
    </row>
    <row r="1538" s="18" customFormat="1" ht="12.75" spans="1:17">
      <c r="A1538" s="51"/>
      <c r="B1538" s="51"/>
      <c r="C1538" s="76" t="s">
        <v>9423</v>
      </c>
      <c r="D1538" s="76" t="s">
        <v>9424</v>
      </c>
      <c r="E1538" s="74"/>
      <c r="F1538" s="227"/>
      <c r="G1538" s="227"/>
      <c r="H1538" s="227"/>
      <c r="I1538" s="44" t="s">
        <v>49</v>
      </c>
      <c r="J1538" s="195">
        <f t="shared" ref="J1538:J1542" si="66">J1537*30%</f>
        <v>691.2</v>
      </c>
      <c r="K1538" s="227"/>
      <c r="L1538" s="227"/>
      <c r="M1538" s="53"/>
      <c r="N1538" s="195"/>
      <c r="O1538" s="51"/>
      <c r="P1538" s="226"/>
      <c r="Q1538" s="226"/>
    </row>
    <row r="1539" s="18" customFormat="1" ht="150" spans="1:17">
      <c r="A1539" s="51">
        <v>298</v>
      </c>
      <c r="B1539" s="51" t="s">
        <v>2033</v>
      </c>
      <c r="C1539" s="66" t="s">
        <v>9425</v>
      </c>
      <c r="D1539" s="74" t="s">
        <v>9426</v>
      </c>
      <c r="E1539" s="227" t="s">
        <v>9427</v>
      </c>
      <c r="F1539" s="227" t="s">
        <v>9428</v>
      </c>
      <c r="G1539" s="227" t="s">
        <v>41</v>
      </c>
      <c r="H1539" s="227" t="s">
        <v>41</v>
      </c>
      <c r="I1539" s="53" t="s">
        <v>3413</v>
      </c>
      <c r="J1539" s="195">
        <v>2122</v>
      </c>
      <c r="K1539" s="227" t="s">
        <v>9392</v>
      </c>
      <c r="L1539" s="227" t="s">
        <v>34</v>
      </c>
      <c r="M1539" s="53">
        <v>0.1</v>
      </c>
      <c r="N1539" s="195">
        <v>0.15</v>
      </c>
      <c r="O1539" s="51"/>
      <c r="P1539" s="226" t="s">
        <v>9429</v>
      </c>
      <c r="Q1539" s="226"/>
    </row>
    <row r="1540" s="18" customFormat="1" ht="12.75" spans="1:17">
      <c r="A1540" s="51"/>
      <c r="B1540" s="51"/>
      <c r="C1540" s="76" t="s">
        <v>9430</v>
      </c>
      <c r="D1540" s="76" t="s">
        <v>9431</v>
      </c>
      <c r="E1540" s="227"/>
      <c r="F1540" s="227"/>
      <c r="G1540" s="227"/>
      <c r="H1540" s="227"/>
      <c r="I1540" s="44" t="s">
        <v>49</v>
      </c>
      <c r="J1540" s="195">
        <f t="shared" si="66"/>
        <v>636.6</v>
      </c>
      <c r="K1540" s="227"/>
      <c r="L1540" s="227"/>
      <c r="M1540" s="53"/>
      <c r="N1540" s="195"/>
      <c r="O1540" s="51"/>
      <c r="P1540" s="226"/>
      <c r="Q1540" s="226"/>
    </row>
    <row r="1541" s="18" customFormat="1" ht="48" spans="1:17">
      <c r="A1541" s="51">
        <v>299</v>
      </c>
      <c r="B1541" s="51" t="s">
        <v>2033</v>
      </c>
      <c r="C1541" s="66" t="s">
        <v>9432</v>
      </c>
      <c r="D1541" s="74" t="s">
        <v>9433</v>
      </c>
      <c r="E1541" s="74" t="s">
        <v>9434</v>
      </c>
      <c r="F1541" s="74" t="s">
        <v>9435</v>
      </c>
      <c r="G1541" s="227" t="s">
        <v>9436</v>
      </c>
      <c r="H1541" s="227" t="s">
        <v>41</v>
      </c>
      <c r="I1541" s="53" t="s">
        <v>3413</v>
      </c>
      <c r="J1541" s="195">
        <v>471</v>
      </c>
      <c r="K1541" s="227" t="s">
        <v>9437</v>
      </c>
      <c r="L1541" s="227" t="s">
        <v>50</v>
      </c>
      <c r="M1541" s="53"/>
      <c r="N1541" s="53"/>
      <c r="O1541" s="51"/>
      <c r="P1541" s="226" t="s">
        <v>41</v>
      </c>
      <c r="Q1541" s="226"/>
    </row>
    <row r="1542" s="18" customFormat="1" ht="12.75" spans="1:17">
      <c r="A1542" s="51"/>
      <c r="B1542" s="51"/>
      <c r="C1542" s="76" t="s">
        <v>9438</v>
      </c>
      <c r="D1542" s="76" t="s">
        <v>9439</v>
      </c>
      <c r="E1542" s="74"/>
      <c r="F1542" s="74"/>
      <c r="G1542" s="227"/>
      <c r="H1542" s="227"/>
      <c r="I1542" s="44" t="s">
        <v>49</v>
      </c>
      <c r="J1542" s="195">
        <f t="shared" si="66"/>
        <v>141.3</v>
      </c>
      <c r="K1542" s="227"/>
      <c r="L1542" s="227"/>
      <c r="M1542" s="53"/>
      <c r="N1542" s="53"/>
      <c r="O1542" s="51"/>
      <c r="P1542" s="226"/>
      <c r="Q1542" s="226"/>
    </row>
    <row r="1543" s="18" customFormat="1" ht="12.75" spans="1:17">
      <c r="A1543" s="51"/>
      <c r="B1543" s="51"/>
      <c r="C1543" s="76" t="s">
        <v>9440</v>
      </c>
      <c r="D1543" s="76" t="s">
        <v>9441</v>
      </c>
      <c r="E1543" s="74"/>
      <c r="F1543" s="74"/>
      <c r="G1543" s="227"/>
      <c r="H1543" s="227"/>
      <c r="I1543" s="53" t="s">
        <v>3413</v>
      </c>
      <c r="J1543" s="195">
        <f>J1541*30%</f>
        <v>141.3</v>
      </c>
      <c r="K1543" s="227"/>
      <c r="L1543" s="227"/>
      <c r="M1543" s="53"/>
      <c r="N1543" s="53"/>
      <c r="O1543" s="51"/>
      <c r="P1543" s="226"/>
      <c r="Q1543" s="226"/>
    </row>
    <row r="1544" s="18" customFormat="1" ht="48" spans="1:17">
      <c r="A1544" s="51">
        <v>300</v>
      </c>
      <c r="B1544" s="51" t="s">
        <v>2033</v>
      </c>
      <c r="C1544" s="66" t="s">
        <v>9442</v>
      </c>
      <c r="D1544" s="74" t="s">
        <v>9443</v>
      </c>
      <c r="E1544" s="74" t="s">
        <v>9444</v>
      </c>
      <c r="F1544" s="74" t="s">
        <v>9445</v>
      </c>
      <c r="G1544" s="227" t="s">
        <v>9446</v>
      </c>
      <c r="H1544" s="227" t="s">
        <v>41</v>
      </c>
      <c r="I1544" s="53" t="s">
        <v>3413</v>
      </c>
      <c r="J1544" s="53">
        <v>471</v>
      </c>
      <c r="K1544" s="227" t="s">
        <v>8155</v>
      </c>
      <c r="L1544" s="227" t="s">
        <v>50</v>
      </c>
      <c r="M1544" s="53"/>
      <c r="N1544" s="53"/>
      <c r="O1544" s="51"/>
      <c r="P1544" s="226" t="s">
        <v>9447</v>
      </c>
      <c r="Q1544" s="226"/>
    </row>
    <row r="1545" s="18" customFormat="1" ht="12.75" spans="1:17">
      <c r="A1545" s="51"/>
      <c r="B1545" s="51"/>
      <c r="C1545" s="76" t="s">
        <v>9448</v>
      </c>
      <c r="D1545" s="76" t="s">
        <v>9449</v>
      </c>
      <c r="E1545" s="74"/>
      <c r="F1545" s="74"/>
      <c r="G1545" s="227"/>
      <c r="H1545" s="227"/>
      <c r="I1545" s="44" t="s">
        <v>49</v>
      </c>
      <c r="J1545" s="53">
        <f t="shared" ref="J1545:J1550" si="67">J1544*30%</f>
        <v>141.3</v>
      </c>
      <c r="K1545" s="227"/>
      <c r="L1545" s="227"/>
      <c r="M1545" s="53"/>
      <c r="N1545" s="53"/>
      <c r="O1545" s="51"/>
      <c r="P1545" s="226"/>
      <c r="Q1545" s="226"/>
    </row>
    <row r="1546" s="18" customFormat="1" ht="12.75" spans="1:17">
      <c r="A1546" s="51"/>
      <c r="B1546" s="51"/>
      <c r="C1546" s="76" t="s">
        <v>9450</v>
      </c>
      <c r="D1546" s="76" t="s">
        <v>9451</v>
      </c>
      <c r="E1546" s="74"/>
      <c r="F1546" s="74"/>
      <c r="G1546" s="227"/>
      <c r="H1546" s="227"/>
      <c r="I1546" s="53" t="s">
        <v>3413</v>
      </c>
      <c r="J1546" s="53">
        <f>J1544*50%</f>
        <v>235.5</v>
      </c>
      <c r="K1546" s="227"/>
      <c r="L1546" s="227"/>
      <c r="M1546" s="53"/>
      <c r="N1546" s="53"/>
      <c r="O1546" s="51"/>
      <c r="P1546" s="226"/>
      <c r="Q1546" s="226"/>
    </row>
    <row r="1547" s="18" customFormat="1" ht="99.75" spans="1:17">
      <c r="A1547" s="51">
        <v>301</v>
      </c>
      <c r="B1547" s="51" t="s">
        <v>2033</v>
      </c>
      <c r="C1547" s="66" t="s">
        <v>9452</v>
      </c>
      <c r="D1547" s="74" t="s">
        <v>9453</v>
      </c>
      <c r="E1547" s="227" t="s">
        <v>9454</v>
      </c>
      <c r="F1547" s="74" t="s">
        <v>9455</v>
      </c>
      <c r="G1547" s="227" t="s">
        <v>41</v>
      </c>
      <c r="H1547" s="227" t="s">
        <v>41</v>
      </c>
      <c r="I1547" s="53" t="s">
        <v>49</v>
      </c>
      <c r="J1547" s="195">
        <v>571</v>
      </c>
      <c r="K1547" s="227" t="s">
        <v>8155</v>
      </c>
      <c r="L1547" s="227" t="s">
        <v>50</v>
      </c>
      <c r="M1547" s="53"/>
      <c r="N1547" s="53"/>
      <c r="O1547" s="51"/>
      <c r="P1547" s="226" t="s">
        <v>9456</v>
      </c>
      <c r="Q1547" s="226"/>
    </row>
    <row r="1548" s="18" customFormat="1" ht="12.75" spans="1:17">
      <c r="A1548" s="51"/>
      <c r="B1548" s="51"/>
      <c r="C1548" s="76" t="s">
        <v>9457</v>
      </c>
      <c r="D1548" s="76" t="s">
        <v>9458</v>
      </c>
      <c r="E1548" s="227"/>
      <c r="F1548" s="74"/>
      <c r="G1548" s="227"/>
      <c r="H1548" s="227"/>
      <c r="I1548" s="44" t="s">
        <v>49</v>
      </c>
      <c r="J1548" s="195">
        <f t="shared" si="67"/>
        <v>171.3</v>
      </c>
      <c r="K1548" s="227"/>
      <c r="L1548" s="227"/>
      <c r="M1548" s="53"/>
      <c r="N1548" s="53"/>
      <c r="O1548" s="51"/>
      <c r="P1548" s="226"/>
      <c r="Q1548" s="226"/>
    </row>
    <row r="1549" s="18" customFormat="1" ht="36" spans="1:17">
      <c r="A1549" s="51">
        <v>302</v>
      </c>
      <c r="B1549" s="51" t="s">
        <v>2033</v>
      </c>
      <c r="C1549" s="66" t="s">
        <v>9459</v>
      </c>
      <c r="D1549" s="74" t="s">
        <v>9460</v>
      </c>
      <c r="E1549" s="227" t="s">
        <v>9461</v>
      </c>
      <c r="F1549" s="227" t="s">
        <v>9462</v>
      </c>
      <c r="G1549" s="227" t="s">
        <v>41</v>
      </c>
      <c r="H1549" s="227" t="s">
        <v>41</v>
      </c>
      <c r="I1549" s="53" t="s">
        <v>49</v>
      </c>
      <c r="J1549" s="195">
        <v>471</v>
      </c>
      <c r="K1549" s="227" t="s">
        <v>9463</v>
      </c>
      <c r="L1549" s="227" t="s">
        <v>34</v>
      </c>
      <c r="M1549" s="53">
        <v>0.2</v>
      </c>
      <c r="N1549" s="53">
        <v>0.2</v>
      </c>
      <c r="O1549" s="51"/>
      <c r="P1549" s="226" t="s">
        <v>41</v>
      </c>
      <c r="Q1549" s="226"/>
    </row>
    <row r="1550" s="18" customFormat="1" ht="12.75" spans="1:17">
      <c r="A1550" s="51"/>
      <c r="B1550" s="51"/>
      <c r="C1550" s="76" t="s">
        <v>9464</v>
      </c>
      <c r="D1550" s="76" t="s">
        <v>9465</v>
      </c>
      <c r="E1550" s="227"/>
      <c r="F1550" s="227"/>
      <c r="G1550" s="227"/>
      <c r="H1550" s="227"/>
      <c r="I1550" s="44" t="s">
        <v>49</v>
      </c>
      <c r="J1550" s="195">
        <f t="shared" si="67"/>
        <v>141.3</v>
      </c>
      <c r="K1550" s="227"/>
      <c r="L1550" s="227"/>
      <c r="M1550" s="53"/>
      <c r="N1550" s="53"/>
      <c r="O1550" s="51"/>
      <c r="P1550" s="226"/>
      <c r="Q1550" s="226"/>
    </row>
    <row r="1551" s="18" customFormat="1" ht="48" spans="1:17">
      <c r="A1551" s="51">
        <v>303</v>
      </c>
      <c r="B1551" s="51" t="s">
        <v>2033</v>
      </c>
      <c r="C1551" s="66" t="s">
        <v>9466</v>
      </c>
      <c r="D1551" s="74" t="s">
        <v>9467</v>
      </c>
      <c r="E1551" s="227" t="s">
        <v>9468</v>
      </c>
      <c r="F1551" s="227" t="s">
        <v>9469</v>
      </c>
      <c r="G1551" s="227" t="s">
        <v>41</v>
      </c>
      <c r="H1551" s="227" t="s">
        <v>41</v>
      </c>
      <c r="I1551" s="53" t="s">
        <v>3413</v>
      </c>
      <c r="J1551" s="195">
        <v>471</v>
      </c>
      <c r="K1551" s="227" t="s">
        <v>9470</v>
      </c>
      <c r="L1551" s="227" t="s">
        <v>34</v>
      </c>
      <c r="M1551" s="53">
        <v>0.2</v>
      </c>
      <c r="N1551" s="53">
        <v>0.2</v>
      </c>
      <c r="O1551" s="51"/>
      <c r="P1551" s="226" t="s">
        <v>41</v>
      </c>
      <c r="Q1551" s="226"/>
    </row>
    <row r="1552" s="18" customFormat="1" ht="12.75" spans="1:17">
      <c r="A1552" s="51"/>
      <c r="B1552" s="51"/>
      <c r="C1552" s="76" t="s">
        <v>9471</v>
      </c>
      <c r="D1552" s="76" t="s">
        <v>9472</v>
      </c>
      <c r="E1552" s="227"/>
      <c r="F1552" s="227"/>
      <c r="G1552" s="227"/>
      <c r="H1552" s="227"/>
      <c r="I1552" s="44" t="s">
        <v>49</v>
      </c>
      <c r="J1552" s="195">
        <f t="shared" ref="J1552:J1556" si="68">J1551*30%</f>
        <v>141.3</v>
      </c>
      <c r="K1552" s="227"/>
      <c r="L1552" s="227"/>
      <c r="M1552" s="53"/>
      <c r="N1552" s="53"/>
      <c r="O1552" s="51"/>
      <c r="P1552" s="226"/>
      <c r="Q1552" s="226"/>
    </row>
    <row r="1553" s="18" customFormat="1" ht="60" spans="1:17">
      <c r="A1553" s="51">
        <v>304</v>
      </c>
      <c r="B1553" s="51" t="s">
        <v>2033</v>
      </c>
      <c r="C1553" s="66" t="s">
        <v>9473</v>
      </c>
      <c r="D1553" s="74" t="s">
        <v>9474</v>
      </c>
      <c r="E1553" s="74" t="s">
        <v>9475</v>
      </c>
      <c r="F1553" s="74" t="s">
        <v>9476</v>
      </c>
      <c r="G1553" s="227" t="s">
        <v>41</v>
      </c>
      <c r="H1553" s="227" t="s">
        <v>41</v>
      </c>
      <c r="I1553" s="53" t="s">
        <v>9477</v>
      </c>
      <c r="J1553" s="195">
        <v>1427</v>
      </c>
      <c r="K1553" s="227" t="s">
        <v>9478</v>
      </c>
      <c r="L1553" s="227" t="s">
        <v>34</v>
      </c>
      <c r="M1553" s="53">
        <v>0.1</v>
      </c>
      <c r="N1553" s="195">
        <v>0.15</v>
      </c>
      <c r="O1553" s="51"/>
      <c r="P1553" s="226"/>
      <c r="Q1553" s="226"/>
    </row>
    <row r="1554" s="18" customFormat="1" ht="12.75" spans="1:17">
      <c r="A1554" s="51"/>
      <c r="B1554" s="51"/>
      <c r="C1554" s="76" t="s">
        <v>9479</v>
      </c>
      <c r="D1554" s="76" t="s">
        <v>9480</v>
      </c>
      <c r="E1554" s="74"/>
      <c r="F1554" s="74"/>
      <c r="G1554" s="227"/>
      <c r="H1554" s="227"/>
      <c r="I1554" s="44" t="s">
        <v>49</v>
      </c>
      <c r="J1554" s="195">
        <f t="shared" si="68"/>
        <v>428.1</v>
      </c>
      <c r="K1554" s="227"/>
      <c r="L1554" s="227"/>
      <c r="M1554" s="53"/>
      <c r="N1554" s="195"/>
      <c r="O1554" s="51"/>
      <c r="P1554" s="226"/>
      <c r="Q1554" s="226"/>
    </row>
    <row r="1555" s="18" customFormat="1" ht="409.5" spans="1:17">
      <c r="A1555" s="51">
        <v>305</v>
      </c>
      <c r="B1555" s="51" t="s">
        <v>2033</v>
      </c>
      <c r="C1555" s="66" t="s">
        <v>9481</v>
      </c>
      <c r="D1555" s="74" t="s">
        <v>9482</v>
      </c>
      <c r="E1555" s="74" t="s">
        <v>9483</v>
      </c>
      <c r="F1555" s="74" t="s">
        <v>9476</v>
      </c>
      <c r="G1555" s="227" t="s">
        <v>41</v>
      </c>
      <c r="H1555" s="227" t="s">
        <v>41</v>
      </c>
      <c r="I1555" s="53" t="s">
        <v>9477</v>
      </c>
      <c r="J1555" s="195">
        <v>1855</v>
      </c>
      <c r="K1555" s="227" t="s">
        <v>9484</v>
      </c>
      <c r="L1555" s="227" t="s">
        <v>34</v>
      </c>
      <c r="M1555" s="53">
        <v>0.1</v>
      </c>
      <c r="N1555" s="195">
        <v>0.15</v>
      </c>
      <c r="O1555" s="51"/>
      <c r="P1555" s="226" t="s">
        <v>9485</v>
      </c>
      <c r="Q1555" s="226"/>
    </row>
    <row r="1556" s="18" customFormat="1" ht="12.75" spans="1:17">
      <c r="A1556" s="51"/>
      <c r="B1556" s="51"/>
      <c r="C1556" s="76" t="s">
        <v>9486</v>
      </c>
      <c r="D1556" s="76" t="s">
        <v>9487</v>
      </c>
      <c r="E1556" s="74"/>
      <c r="F1556" s="74"/>
      <c r="G1556" s="227"/>
      <c r="H1556" s="227"/>
      <c r="I1556" s="44" t="s">
        <v>49</v>
      </c>
      <c r="J1556" s="195">
        <f t="shared" si="68"/>
        <v>556.5</v>
      </c>
      <c r="K1556" s="227"/>
      <c r="L1556" s="227"/>
      <c r="M1556" s="53"/>
      <c r="N1556" s="195"/>
      <c r="O1556" s="51"/>
      <c r="P1556" s="226"/>
      <c r="Q1556" s="226"/>
    </row>
    <row r="1557" s="18" customFormat="1" ht="62.25" spans="1:17">
      <c r="A1557" s="51">
        <v>306</v>
      </c>
      <c r="B1557" s="51" t="s">
        <v>2033</v>
      </c>
      <c r="C1557" s="66" t="s">
        <v>9488</v>
      </c>
      <c r="D1557" s="74" t="s">
        <v>9489</v>
      </c>
      <c r="E1557" s="74" t="s">
        <v>9490</v>
      </c>
      <c r="F1557" s="74" t="s">
        <v>9491</v>
      </c>
      <c r="G1557" s="227" t="s">
        <v>41</v>
      </c>
      <c r="H1557" s="227" t="s">
        <v>9492</v>
      </c>
      <c r="I1557" s="53" t="s">
        <v>49</v>
      </c>
      <c r="J1557" s="195">
        <v>428</v>
      </c>
      <c r="K1557" s="227" t="s">
        <v>9493</v>
      </c>
      <c r="L1557" s="227" t="s">
        <v>34</v>
      </c>
      <c r="M1557" s="53">
        <v>0.1</v>
      </c>
      <c r="N1557" s="195">
        <v>0.15</v>
      </c>
      <c r="O1557" s="51"/>
      <c r="P1557" s="226" t="s">
        <v>9494</v>
      </c>
      <c r="Q1557" s="226"/>
    </row>
    <row r="1558" s="18" customFormat="1" ht="12.75" spans="1:17">
      <c r="A1558" s="51"/>
      <c r="B1558" s="51"/>
      <c r="C1558" s="76" t="s">
        <v>9495</v>
      </c>
      <c r="D1558" s="76" t="s">
        <v>9496</v>
      </c>
      <c r="E1558" s="74"/>
      <c r="F1558" s="74"/>
      <c r="G1558" s="227"/>
      <c r="H1558" s="227"/>
      <c r="I1558" s="44" t="s">
        <v>49</v>
      </c>
      <c r="J1558" s="195">
        <f>J1557*30%</f>
        <v>128.4</v>
      </c>
      <c r="K1558" s="227"/>
      <c r="L1558" s="227"/>
      <c r="M1558" s="53"/>
      <c r="N1558" s="195"/>
      <c r="O1558" s="51"/>
      <c r="P1558" s="226"/>
      <c r="Q1558" s="226"/>
    </row>
    <row r="1559" s="18" customFormat="1" ht="12.75" spans="1:17">
      <c r="A1559" s="51"/>
      <c r="B1559" s="51"/>
      <c r="C1559" s="76" t="s">
        <v>9497</v>
      </c>
      <c r="D1559" s="76" t="s">
        <v>9498</v>
      </c>
      <c r="E1559" s="74"/>
      <c r="F1559" s="74"/>
      <c r="G1559" s="227"/>
      <c r="H1559" s="227"/>
      <c r="I1559" s="53" t="s">
        <v>49</v>
      </c>
      <c r="J1559" s="195">
        <v>428</v>
      </c>
      <c r="K1559" s="227"/>
      <c r="L1559" s="227"/>
      <c r="M1559" s="53"/>
      <c r="N1559" s="195"/>
      <c r="O1559" s="51"/>
      <c r="P1559" s="226"/>
      <c r="Q1559" s="226"/>
    </row>
    <row r="1560" s="18" customFormat="1" ht="137.25" spans="1:17">
      <c r="A1560" s="51">
        <v>307</v>
      </c>
      <c r="B1560" s="51" t="s">
        <v>2033</v>
      </c>
      <c r="C1560" s="66" t="s">
        <v>9499</v>
      </c>
      <c r="D1560" s="74" t="s">
        <v>9500</v>
      </c>
      <c r="E1560" s="74" t="s">
        <v>9501</v>
      </c>
      <c r="F1560" s="74" t="s">
        <v>9502</v>
      </c>
      <c r="G1560" s="227" t="s">
        <v>9503</v>
      </c>
      <c r="H1560" s="227" t="s">
        <v>41</v>
      </c>
      <c r="I1560" s="53" t="s">
        <v>49</v>
      </c>
      <c r="J1560" s="195">
        <v>816</v>
      </c>
      <c r="K1560" s="227" t="s">
        <v>8155</v>
      </c>
      <c r="L1560" s="227" t="s">
        <v>50</v>
      </c>
      <c r="M1560" s="53"/>
      <c r="N1560" s="53"/>
      <c r="O1560" s="51"/>
      <c r="P1560" s="226" t="s">
        <v>9504</v>
      </c>
      <c r="Q1560" s="226"/>
    </row>
    <row r="1561" s="18" customFormat="1" ht="12.75" spans="1:17">
      <c r="A1561" s="51"/>
      <c r="B1561" s="51"/>
      <c r="C1561" s="76" t="s">
        <v>9505</v>
      </c>
      <c r="D1561" s="76" t="s">
        <v>9506</v>
      </c>
      <c r="E1561" s="74"/>
      <c r="F1561" s="74"/>
      <c r="G1561" s="227"/>
      <c r="H1561" s="227"/>
      <c r="I1561" s="44" t="s">
        <v>49</v>
      </c>
      <c r="J1561" s="195">
        <f>J1560*30%</f>
        <v>244.8</v>
      </c>
      <c r="K1561" s="227"/>
      <c r="L1561" s="227"/>
      <c r="M1561" s="53"/>
      <c r="N1561" s="53"/>
      <c r="O1561" s="51"/>
      <c r="P1561" s="226"/>
      <c r="Q1561" s="226"/>
    </row>
    <row r="1562" s="18" customFormat="1" ht="24" spans="1:17">
      <c r="A1562" s="51"/>
      <c r="B1562" s="51"/>
      <c r="C1562" s="76" t="s">
        <v>9507</v>
      </c>
      <c r="D1562" s="76" t="s">
        <v>9508</v>
      </c>
      <c r="E1562" s="74"/>
      <c r="F1562" s="74"/>
      <c r="G1562" s="227"/>
      <c r="H1562" s="227"/>
      <c r="I1562" s="53" t="s">
        <v>49</v>
      </c>
      <c r="J1562" s="195">
        <f>J1560*30%</f>
        <v>244.8</v>
      </c>
      <c r="K1562" s="227"/>
      <c r="L1562" s="227"/>
      <c r="M1562" s="53"/>
      <c r="N1562" s="53"/>
      <c r="O1562" s="51"/>
      <c r="P1562" s="226"/>
      <c r="Q1562" s="226"/>
    </row>
    <row r="1563" s="18" customFormat="1" ht="48" spans="1:17">
      <c r="A1563" s="51">
        <v>308</v>
      </c>
      <c r="B1563" s="51" t="s">
        <v>2033</v>
      </c>
      <c r="C1563" s="66" t="s">
        <v>9509</v>
      </c>
      <c r="D1563" s="74" t="s">
        <v>9510</v>
      </c>
      <c r="E1563" s="227" t="s">
        <v>9511</v>
      </c>
      <c r="F1563" s="227" t="s">
        <v>9512</v>
      </c>
      <c r="G1563" s="227" t="s">
        <v>41</v>
      </c>
      <c r="H1563" s="227" t="s">
        <v>41</v>
      </c>
      <c r="I1563" s="53" t="s">
        <v>49</v>
      </c>
      <c r="J1563" s="195">
        <v>1428</v>
      </c>
      <c r="K1563" s="227" t="s">
        <v>8155</v>
      </c>
      <c r="L1563" s="227" t="s">
        <v>24</v>
      </c>
      <c r="M1563" s="53"/>
      <c r="N1563" s="53"/>
      <c r="O1563" s="51"/>
      <c r="P1563" s="226" t="s">
        <v>9513</v>
      </c>
      <c r="Q1563" s="226"/>
    </row>
    <row r="1564" s="18" customFormat="1" ht="12.75" spans="1:17">
      <c r="A1564" s="51"/>
      <c r="B1564" s="51"/>
      <c r="C1564" s="76" t="s">
        <v>9514</v>
      </c>
      <c r="D1564" s="76" t="s">
        <v>9515</v>
      </c>
      <c r="E1564" s="227"/>
      <c r="F1564" s="227"/>
      <c r="G1564" s="227"/>
      <c r="H1564" s="227"/>
      <c r="I1564" s="44" t="s">
        <v>49</v>
      </c>
      <c r="J1564" s="195">
        <f>J1563*30%</f>
        <v>428.4</v>
      </c>
      <c r="K1564" s="227"/>
      <c r="L1564" s="227"/>
      <c r="M1564" s="53"/>
      <c r="N1564" s="53"/>
      <c r="O1564" s="51"/>
      <c r="P1564" s="226"/>
      <c r="Q1564" s="226"/>
    </row>
    <row r="1565" s="18" customFormat="1" ht="36" spans="1:17">
      <c r="A1565" s="51">
        <v>309</v>
      </c>
      <c r="B1565" s="51" t="s">
        <v>51</v>
      </c>
      <c r="C1565" s="66" t="s">
        <v>9516</v>
      </c>
      <c r="D1565" s="74" t="s">
        <v>9517</v>
      </c>
      <c r="E1565" s="227" t="s">
        <v>9518</v>
      </c>
      <c r="F1565" s="227" t="s">
        <v>9519</v>
      </c>
      <c r="G1565" s="227" t="s">
        <v>41</v>
      </c>
      <c r="H1565" s="227" t="s">
        <v>41</v>
      </c>
      <c r="I1565" s="53" t="s">
        <v>49</v>
      </c>
      <c r="J1565" s="53">
        <v>129</v>
      </c>
      <c r="K1565" s="227" t="s">
        <v>9520</v>
      </c>
      <c r="L1565" s="227" t="s">
        <v>50</v>
      </c>
      <c r="M1565" s="53"/>
      <c r="N1565" s="53"/>
      <c r="O1565" s="51"/>
      <c r="P1565" s="226" t="s">
        <v>9521</v>
      </c>
      <c r="Q1565" s="226"/>
    </row>
    <row r="1566" s="18" customFormat="1" ht="36" spans="1:17">
      <c r="A1566" s="51">
        <v>310</v>
      </c>
      <c r="B1566" s="51" t="s">
        <v>51</v>
      </c>
      <c r="C1566" s="66" t="s">
        <v>9522</v>
      </c>
      <c r="D1566" s="74" t="s">
        <v>9523</v>
      </c>
      <c r="E1566" s="227" t="s">
        <v>9524</v>
      </c>
      <c r="F1566" s="227" t="s">
        <v>9519</v>
      </c>
      <c r="G1566" s="227" t="s">
        <v>41</v>
      </c>
      <c r="H1566" s="227" t="s">
        <v>41</v>
      </c>
      <c r="I1566" s="53" t="s">
        <v>49</v>
      </c>
      <c r="J1566" s="53">
        <v>194</v>
      </c>
      <c r="K1566" s="227" t="s">
        <v>9520</v>
      </c>
      <c r="L1566" s="227" t="s">
        <v>50</v>
      </c>
      <c r="M1566" s="53"/>
      <c r="N1566" s="53"/>
      <c r="O1566" s="51"/>
      <c r="P1566" s="226" t="s">
        <v>9525</v>
      </c>
      <c r="Q1566" s="226"/>
    </row>
    <row r="1567" s="18" customFormat="1" ht="36" spans="1:17">
      <c r="A1567" s="51">
        <v>311</v>
      </c>
      <c r="B1567" s="51" t="s">
        <v>51</v>
      </c>
      <c r="C1567" s="66" t="s">
        <v>9526</v>
      </c>
      <c r="D1567" s="74" t="s">
        <v>9527</v>
      </c>
      <c r="E1567" s="227" t="s">
        <v>9528</v>
      </c>
      <c r="F1567" s="227" t="s">
        <v>9519</v>
      </c>
      <c r="G1567" s="227" t="s">
        <v>41</v>
      </c>
      <c r="H1567" s="227" t="s">
        <v>41</v>
      </c>
      <c r="I1567" s="53" t="s">
        <v>49</v>
      </c>
      <c r="J1567" s="53">
        <v>290</v>
      </c>
      <c r="K1567" s="227" t="s">
        <v>9520</v>
      </c>
      <c r="L1567" s="227" t="s">
        <v>50</v>
      </c>
      <c r="M1567" s="53"/>
      <c r="N1567" s="53"/>
      <c r="O1567" s="51"/>
      <c r="P1567" s="226" t="s">
        <v>9529</v>
      </c>
      <c r="Q1567" s="226"/>
    </row>
    <row r="1568" s="18" customFormat="1" ht="36" spans="1:17">
      <c r="A1568" s="51">
        <v>312</v>
      </c>
      <c r="B1568" s="51" t="s">
        <v>51</v>
      </c>
      <c r="C1568" s="66" t="s">
        <v>9530</v>
      </c>
      <c r="D1568" s="74" t="s">
        <v>9531</v>
      </c>
      <c r="E1568" s="227" t="s">
        <v>9532</v>
      </c>
      <c r="F1568" s="227" t="s">
        <v>9519</v>
      </c>
      <c r="G1568" s="227" t="s">
        <v>41</v>
      </c>
      <c r="H1568" s="227" t="s">
        <v>41</v>
      </c>
      <c r="I1568" s="53" t="s">
        <v>49</v>
      </c>
      <c r="J1568" s="53">
        <v>290</v>
      </c>
      <c r="K1568" s="227" t="s">
        <v>41</v>
      </c>
      <c r="L1568" s="227" t="s">
        <v>50</v>
      </c>
      <c r="M1568" s="53"/>
      <c r="N1568" s="53"/>
      <c r="O1568" s="51"/>
      <c r="P1568" s="226" t="s">
        <v>9533</v>
      </c>
      <c r="Q1568" s="226"/>
    </row>
    <row r="1569" s="18" customFormat="1" ht="48" spans="1:17">
      <c r="A1569" s="51">
        <v>313</v>
      </c>
      <c r="B1569" s="51" t="s">
        <v>2033</v>
      </c>
      <c r="C1569" s="66" t="s">
        <v>9534</v>
      </c>
      <c r="D1569" s="74" t="s">
        <v>9535</v>
      </c>
      <c r="E1569" s="74" t="s">
        <v>9536</v>
      </c>
      <c r="F1569" s="74" t="s">
        <v>9537</v>
      </c>
      <c r="G1569" s="227" t="s">
        <v>41</v>
      </c>
      <c r="H1569" s="227" t="s">
        <v>41</v>
      </c>
      <c r="I1569" s="53" t="s">
        <v>215</v>
      </c>
      <c r="J1569" s="195">
        <v>346</v>
      </c>
      <c r="K1569" s="227" t="s">
        <v>8155</v>
      </c>
      <c r="L1569" s="227" t="s">
        <v>50</v>
      </c>
      <c r="M1569" s="53"/>
      <c r="N1569" s="53"/>
      <c r="O1569" s="51"/>
      <c r="P1569" s="226" t="s">
        <v>9538</v>
      </c>
      <c r="Q1569" s="226"/>
    </row>
    <row r="1570" s="18" customFormat="1" ht="12.75" spans="1:17">
      <c r="A1570" s="51"/>
      <c r="B1570" s="51"/>
      <c r="C1570" s="76" t="s">
        <v>9539</v>
      </c>
      <c r="D1570" s="76" t="s">
        <v>9540</v>
      </c>
      <c r="E1570" s="74"/>
      <c r="F1570" s="74"/>
      <c r="G1570" s="227"/>
      <c r="H1570" s="227"/>
      <c r="I1570" s="44" t="s">
        <v>49</v>
      </c>
      <c r="J1570" s="195">
        <f t="shared" ref="J1570:J1575" si="69">J1569*30%</f>
        <v>103.8</v>
      </c>
      <c r="K1570" s="227"/>
      <c r="L1570" s="227"/>
      <c r="M1570" s="53"/>
      <c r="N1570" s="53"/>
      <c r="O1570" s="51"/>
      <c r="P1570" s="226"/>
      <c r="Q1570" s="226"/>
    </row>
    <row r="1571" s="18" customFormat="1" ht="275.25" spans="1:17">
      <c r="A1571" s="51">
        <v>314</v>
      </c>
      <c r="B1571" s="51" t="s">
        <v>2033</v>
      </c>
      <c r="C1571" s="66" t="s">
        <v>9541</v>
      </c>
      <c r="D1571" s="74" t="s">
        <v>9542</v>
      </c>
      <c r="E1571" s="74" t="s">
        <v>9543</v>
      </c>
      <c r="F1571" s="74" t="s">
        <v>9544</v>
      </c>
      <c r="G1571" s="227" t="s">
        <v>9545</v>
      </c>
      <c r="H1571" s="227" t="s">
        <v>41</v>
      </c>
      <c r="I1571" s="53" t="s">
        <v>215</v>
      </c>
      <c r="J1571" s="195">
        <v>597</v>
      </c>
      <c r="K1571" s="227" t="s">
        <v>9546</v>
      </c>
      <c r="L1571" s="227" t="s">
        <v>50</v>
      </c>
      <c r="M1571" s="53"/>
      <c r="N1571" s="53"/>
      <c r="O1571" s="51"/>
      <c r="P1571" s="226" t="s">
        <v>9547</v>
      </c>
      <c r="Q1571" s="226"/>
    </row>
    <row r="1572" s="18" customFormat="1" ht="12.75" spans="1:17">
      <c r="A1572" s="51"/>
      <c r="B1572" s="51"/>
      <c r="C1572" s="76" t="s">
        <v>9548</v>
      </c>
      <c r="D1572" s="76" t="s">
        <v>9549</v>
      </c>
      <c r="E1572" s="74"/>
      <c r="F1572" s="74"/>
      <c r="G1572" s="227"/>
      <c r="H1572" s="227"/>
      <c r="I1572" s="44" t="s">
        <v>49</v>
      </c>
      <c r="J1572" s="195">
        <f t="shared" si="69"/>
        <v>179.1</v>
      </c>
      <c r="K1572" s="227"/>
      <c r="L1572" s="227"/>
      <c r="M1572" s="53"/>
      <c r="N1572" s="53"/>
      <c r="O1572" s="51"/>
      <c r="P1572" s="226"/>
      <c r="Q1572" s="226"/>
    </row>
    <row r="1573" s="18" customFormat="1" ht="12.75" spans="1:17">
      <c r="A1573" s="51"/>
      <c r="B1573" s="51"/>
      <c r="C1573" s="76" t="s">
        <v>9550</v>
      </c>
      <c r="D1573" s="76" t="s">
        <v>9551</v>
      </c>
      <c r="E1573" s="74"/>
      <c r="F1573" s="74"/>
      <c r="G1573" s="227"/>
      <c r="H1573" s="227"/>
      <c r="I1573" s="53" t="s">
        <v>215</v>
      </c>
      <c r="J1573" s="195">
        <f>J1571*25%</f>
        <v>149.25</v>
      </c>
      <c r="K1573" s="227"/>
      <c r="L1573" s="227"/>
      <c r="M1573" s="53"/>
      <c r="N1573" s="53"/>
      <c r="O1573" s="51"/>
      <c r="P1573" s="226"/>
      <c r="Q1573" s="226"/>
    </row>
    <row r="1574" s="18" customFormat="1" ht="50.25" spans="1:17">
      <c r="A1574" s="51">
        <v>315</v>
      </c>
      <c r="B1574" s="51" t="s">
        <v>2033</v>
      </c>
      <c r="C1574" s="66" t="s">
        <v>9552</v>
      </c>
      <c r="D1574" s="74" t="s">
        <v>9553</v>
      </c>
      <c r="E1574" s="74" t="s">
        <v>9554</v>
      </c>
      <c r="F1574" s="74" t="s">
        <v>9555</v>
      </c>
      <c r="G1574" s="227" t="s">
        <v>41</v>
      </c>
      <c r="H1574" s="227" t="s">
        <v>41</v>
      </c>
      <c r="I1574" s="53" t="s">
        <v>9477</v>
      </c>
      <c r="J1574" s="195">
        <v>96.9</v>
      </c>
      <c r="K1574" s="227" t="s">
        <v>8155</v>
      </c>
      <c r="L1574" s="227" t="s">
        <v>50</v>
      </c>
      <c r="M1574" s="53"/>
      <c r="N1574" s="53"/>
      <c r="O1574" s="51"/>
      <c r="P1574" s="226" t="s">
        <v>9556</v>
      </c>
      <c r="Q1574" s="226"/>
    </row>
    <row r="1575" s="18" customFormat="1" ht="12.75" spans="1:17">
      <c r="A1575" s="51"/>
      <c r="B1575" s="51"/>
      <c r="C1575" s="76" t="s">
        <v>9557</v>
      </c>
      <c r="D1575" s="76" t="s">
        <v>9558</v>
      </c>
      <c r="E1575" s="74"/>
      <c r="F1575" s="74"/>
      <c r="G1575" s="227"/>
      <c r="H1575" s="227"/>
      <c r="I1575" s="44" t="s">
        <v>49</v>
      </c>
      <c r="J1575" s="195">
        <f t="shared" si="69"/>
        <v>29.07</v>
      </c>
      <c r="K1575" s="227"/>
      <c r="L1575" s="227"/>
      <c r="M1575" s="53"/>
      <c r="N1575" s="53"/>
      <c r="O1575" s="51"/>
      <c r="P1575" s="226"/>
      <c r="Q1575" s="226"/>
    </row>
    <row r="1576" s="18" customFormat="1" ht="50.25" spans="1:17">
      <c r="A1576" s="51">
        <v>316</v>
      </c>
      <c r="B1576" s="51" t="s">
        <v>2033</v>
      </c>
      <c r="C1576" s="66" t="s">
        <v>9559</v>
      </c>
      <c r="D1576" s="74" t="s">
        <v>9560</v>
      </c>
      <c r="E1576" s="227" t="s">
        <v>9561</v>
      </c>
      <c r="F1576" s="227" t="s">
        <v>9562</v>
      </c>
      <c r="G1576" s="227" t="s">
        <v>41</v>
      </c>
      <c r="H1576" s="227" t="s">
        <v>9563</v>
      </c>
      <c r="I1576" s="53" t="s">
        <v>49</v>
      </c>
      <c r="J1576" s="195">
        <v>131</v>
      </c>
      <c r="K1576" s="227" t="s">
        <v>8155</v>
      </c>
      <c r="L1576" s="227" t="s">
        <v>34</v>
      </c>
      <c r="M1576" s="53">
        <v>0.1</v>
      </c>
      <c r="N1576" s="195">
        <v>0.15</v>
      </c>
      <c r="O1576" s="51"/>
      <c r="P1576" s="226" t="s">
        <v>9564</v>
      </c>
      <c r="Q1576" s="226"/>
    </row>
    <row r="1577" s="18" customFormat="1" ht="12.75" spans="1:17">
      <c r="A1577" s="51"/>
      <c r="B1577" s="51"/>
      <c r="C1577" s="76" t="s">
        <v>9565</v>
      </c>
      <c r="D1577" s="76" t="s">
        <v>9566</v>
      </c>
      <c r="E1577" s="227"/>
      <c r="F1577" s="227"/>
      <c r="G1577" s="227"/>
      <c r="H1577" s="227"/>
      <c r="I1577" s="44" t="s">
        <v>49</v>
      </c>
      <c r="J1577" s="195">
        <f>J1576*30%</f>
        <v>39.3</v>
      </c>
      <c r="K1577" s="227"/>
      <c r="L1577" s="227"/>
      <c r="M1577" s="53"/>
      <c r="N1577" s="195"/>
      <c r="O1577" s="51"/>
      <c r="P1577" s="226"/>
      <c r="Q1577" s="226"/>
    </row>
    <row r="1578" s="18" customFormat="1" ht="12.75" spans="1:17">
      <c r="A1578" s="51"/>
      <c r="B1578" s="51"/>
      <c r="C1578" s="76" t="s">
        <v>9567</v>
      </c>
      <c r="D1578" s="76" t="s">
        <v>9568</v>
      </c>
      <c r="E1578" s="227"/>
      <c r="F1578" s="227"/>
      <c r="G1578" s="227"/>
      <c r="H1578" s="227"/>
      <c r="I1578" s="53" t="s">
        <v>49</v>
      </c>
      <c r="J1578" s="195">
        <v>131</v>
      </c>
      <c r="K1578" s="227"/>
      <c r="L1578" s="227"/>
      <c r="M1578" s="53"/>
      <c r="N1578" s="195"/>
      <c r="O1578" s="51"/>
      <c r="P1578" s="226"/>
      <c r="Q1578" s="226"/>
    </row>
    <row r="1579" s="19" customFormat="1" ht="297" customHeight="1" spans="1:17">
      <c r="A1579" s="34"/>
      <c r="B1579" s="34"/>
      <c r="C1579" s="39"/>
      <c r="D1579" s="36" t="s">
        <v>9569</v>
      </c>
      <c r="E1579" s="36" t="s">
        <v>9570</v>
      </c>
      <c r="F1579" s="36"/>
      <c r="G1579" s="36"/>
      <c r="H1579" s="36"/>
      <c r="I1579" s="36"/>
      <c r="J1579" s="36"/>
      <c r="K1579" s="36"/>
      <c r="L1579" s="89"/>
      <c r="M1579" s="89"/>
      <c r="N1579" s="89"/>
      <c r="O1579" s="89"/>
      <c r="P1579" s="41"/>
      <c r="Q1579" s="236"/>
    </row>
    <row r="1580" s="20" customFormat="1" ht="84" customHeight="1" spans="1:17">
      <c r="A1580" s="34">
        <v>1</v>
      </c>
      <c r="B1580" s="34" t="s">
        <v>21</v>
      </c>
      <c r="C1580" s="36" t="s">
        <v>9571</v>
      </c>
      <c r="D1580" s="36" t="s">
        <v>9572</v>
      </c>
      <c r="E1580" s="36" t="s">
        <v>9573</v>
      </c>
      <c r="F1580" s="36" t="s">
        <v>9574</v>
      </c>
      <c r="G1580" s="36" t="s">
        <v>41</v>
      </c>
      <c r="H1580" s="89"/>
      <c r="I1580" s="34" t="s">
        <v>49</v>
      </c>
      <c r="J1580" s="69">
        <v>45.5</v>
      </c>
      <c r="K1580" s="89" t="s">
        <v>41</v>
      </c>
      <c r="L1580" s="34" t="s">
        <v>50</v>
      </c>
      <c r="M1580" s="34"/>
      <c r="N1580" s="34"/>
      <c r="O1580" s="36"/>
      <c r="P1580" s="79" t="s">
        <v>9575</v>
      </c>
      <c r="Q1580" s="237"/>
    </row>
    <row r="1581" s="20" customFormat="1" ht="155" customHeight="1" spans="1:17">
      <c r="A1581" s="34">
        <v>2</v>
      </c>
      <c r="B1581" s="34" t="s">
        <v>21</v>
      </c>
      <c r="C1581" s="36" t="s">
        <v>9576</v>
      </c>
      <c r="D1581" s="36" t="s">
        <v>9577</v>
      </c>
      <c r="E1581" s="36" t="s">
        <v>9578</v>
      </c>
      <c r="F1581" s="36" t="s">
        <v>9574</v>
      </c>
      <c r="G1581" s="36" t="s">
        <v>9579</v>
      </c>
      <c r="H1581" s="89"/>
      <c r="I1581" s="34" t="s">
        <v>49</v>
      </c>
      <c r="J1581" s="69">
        <v>76</v>
      </c>
      <c r="K1581" s="89" t="s">
        <v>9580</v>
      </c>
      <c r="L1581" s="34" t="s">
        <v>50</v>
      </c>
      <c r="M1581" s="34"/>
      <c r="N1581" s="34"/>
      <c r="O1581" s="36"/>
      <c r="P1581" s="79" t="s">
        <v>9581</v>
      </c>
      <c r="Q1581" s="237"/>
    </row>
    <row r="1582" s="20" customFormat="1" ht="52" customHeight="1" spans="1:17">
      <c r="A1582" s="34"/>
      <c r="B1582" s="34"/>
      <c r="C1582" s="133" t="s">
        <v>9582</v>
      </c>
      <c r="D1582" s="126" t="s">
        <v>9583</v>
      </c>
      <c r="E1582" s="36"/>
      <c r="F1582" s="36"/>
      <c r="G1582" s="36"/>
      <c r="H1582" s="89"/>
      <c r="I1582" s="44" t="s">
        <v>49</v>
      </c>
      <c r="J1582" s="69">
        <v>7.6</v>
      </c>
      <c r="K1582" s="89"/>
      <c r="L1582" s="34"/>
      <c r="M1582" s="34"/>
      <c r="N1582" s="34"/>
      <c r="O1582" s="36"/>
      <c r="P1582" s="79"/>
      <c r="Q1582" s="237"/>
    </row>
    <row r="1583" s="20" customFormat="1" ht="52" customHeight="1" spans="1:17">
      <c r="A1583" s="34"/>
      <c r="B1583" s="34"/>
      <c r="C1583" s="133" t="s">
        <v>9584</v>
      </c>
      <c r="D1583" s="126" t="s">
        <v>9585</v>
      </c>
      <c r="E1583" s="36"/>
      <c r="F1583" s="36"/>
      <c r="G1583" s="36"/>
      <c r="H1583" s="89"/>
      <c r="I1583" s="34" t="s">
        <v>49</v>
      </c>
      <c r="J1583" s="69">
        <v>18.24</v>
      </c>
      <c r="K1583" s="89"/>
      <c r="L1583" s="34"/>
      <c r="M1583" s="34"/>
      <c r="N1583" s="34"/>
      <c r="O1583" s="36"/>
      <c r="P1583" s="79"/>
      <c r="Q1583" s="237"/>
    </row>
    <row r="1584" s="20" customFormat="1" ht="54" customHeight="1" spans="1:17">
      <c r="A1584" s="34">
        <v>3</v>
      </c>
      <c r="B1584" s="34" t="s">
        <v>21</v>
      </c>
      <c r="C1584" s="36" t="s">
        <v>9586</v>
      </c>
      <c r="D1584" s="36" t="s">
        <v>9587</v>
      </c>
      <c r="E1584" s="36" t="s">
        <v>9588</v>
      </c>
      <c r="F1584" s="36" t="s">
        <v>9574</v>
      </c>
      <c r="G1584" s="36" t="s">
        <v>41</v>
      </c>
      <c r="H1584" s="89"/>
      <c r="I1584" s="34" t="s">
        <v>49</v>
      </c>
      <c r="J1584" s="69">
        <v>63.8</v>
      </c>
      <c r="K1584" s="89" t="s">
        <v>41</v>
      </c>
      <c r="L1584" s="34" t="s">
        <v>50</v>
      </c>
      <c r="M1584" s="34"/>
      <c r="N1584" s="34"/>
      <c r="O1584" s="36"/>
      <c r="P1584" s="79" t="s">
        <v>9589</v>
      </c>
      <c r="Q1584" s="237"/>
    </row>
    <row r="1585" s="20" customFormat="1" ht="36" spans="1:17">
      <c r="A1585" s="34">
        <v>4</v>
      </c>
      <c r="B1585" s="34" t="s">
        <v>21</v>
      </c>
      <c r="C1585" s="36" t="s">
        <v>9590</v>
      </c>
      <c r="D1585" s="36" t="s">
        <v>9591</v>
      </c>
      <c r="E1585" s="36" t="s">
        <v>9592</v>
      </c>
      <c r="F1585" s="36" t="s">
        <v>9574</v>
      </c>
      <c r="G1585" s="36" t="s">
        <v>41</v>
      </c>
      <c r="H1585" s="89"/>
      <c r="I1585" s="34" t="s">
        <v>49</v>
      </c>
      <c r="J1585" s="69">
        <v>58.4</v>
      </c>
      <c r="K1585" s="89" t="s">
        <v>41</v>
      </c>
      <c r="L1585" s="34" t="s">
        <v>50</v>
      </c>
      <c r="M1585" s="34"/>
      <c r="N1585" s="34"/>
      <c r="O1585" s="36"/>
      <c r="P1585" s="79" t="s">
        <v>9593</v>
      </c>
      <c r="Q1585" s="237"/>
    </row>
    <row r="1586" s="20" customFormat="1" ht="84" spans="1:17">
      <c r="A1586" s="34">
        <v>5</v>
      </c>
      <c r="B1586" s="34" t="s">
        <v>21</v>
      </c>
      <c r="C1586" s="36" t="s">
        <v>9594</v>
      </c>
      <c r="D1586" s="36" t="s">
        <v>9595</v>
      </c>
      <c r="E1586" s="36" t="s">
        <v>9596</v>
      </c>
      <c r="F1586" s="36" t="s">
        <v>9574</v>
      </c>
      <c r="G1586" s="36" t="s">
        <v>41</v>
      </c>
      <c r="H1586" s="89"/>
      <c r="I1586" s="34" t="s">
        <v>49</v>
      </c>
      <c r="J1586" s="69">
        <v>58.5</v>
      </c>
      <c r="K1586" s="89" t="s">
        <v>41</v>
      </c>
      <c r="L1586" s="34" t="s">
        <v>50</v>
      </c>
      <c r="M1586" s="34"/>
      <c r="N1586" s="34"/>
      <c r="O1586" s="36"/>
      <c r="P1586" s="79" t="s">
        <v>9597</v>
      </c>
      <c r="Q1586" s="237"/>
    </row>
    <row r="1587" s="20" customFormat="1" ht="36" spans="1:17">
      <c r="A1587" s="34">
        <v>6</v>
      </c>
      <c r="B1587" s="34" t="s">
        <v>21</v>
      </c>
      <c r="C1587" s="36" t="s">
        <v>9598</v>
      </c>
      <c r="D1587" s="36" t="s">
        <v>9599</v>
      </c>
      <c r="E1587" s="36" t="s">
        <v>9600</v>
      </c>
      <c r="F1587" s="36" t="s">
        <v>9574</v>
      </c>
      <c r="G1587" s="36" t="s">
        <v>41</v>
      </c>
      <c r="H1587" s="89"/>
      <c r="I1587" s="34" t="s">
        <v>49</v>
      </c>
      <c r="J1587" s="69">
        <v>212</v>
      </c>
      <c r="K1587" s="89" t="s">
        <v>41</v>
      </c>
      <c r="L1587" s="34" t="s">
        <v>34</v>
      </c>
      <c r="M1587" s="34">
        <v>0.1</v>
      </c>
      <c r="N1587" s="34">
        <v>0.15</v>
      </c>
      <c r="O1587" s="36"/>
      <c r="P1587" s="79" t="s">
        <v>9601</v>
      </c>
      <c r="Q1587" s="237"/>
    </row>
    <row r="1588" s="20" customFormat="1" ht="36" spans="1:17">
      <c r="A1588" s="34">
        <v>7</v>
      </c>
      <c r="B1588" s="34" t="s">
        <v>21</v>
      </c>
      <c r="C1588" s="36" t="s">
        <v>9602</v>
      </c>
      <c r="D1588" s="36" t="s">
        <v>9603</v>
      </c>
      <c r="E1588" s="36" t="s">
        <v>9604</v>
      </c>
      <c r="F1588" s="36" t="s">
        <v>9574</v>
      </c>
      <c r="G1588" s="36" t="s">
        <v>41</v>
      </c>
      <c r="H1588" s="89"/>
      <c r="I1588" s="34" t="s">
        <v>49</v>
      </c>
      <c r="J1588" s="69">
        <v>16</v>
      </c>
      <c r="K1588" s="89" t="s">
        <v>41</v>
      </c>
      <c r="L1588" s="34" t="s">
        <v>50</v>
      </c>
      <c r="M1588" s="34"/>
      <c r="N1588" s="34"/>
      <c r="O1588" s="36"/>
      <c r="P1588" s="79" t="s">
        <v>9605</v>
      </c>
      <c r="Q1588" s="237"/>
    </row>
    <row r="1589" s="20" customFormat="1" ht="36" spans="1:17">
      <c r="A1589" s="34">
        <v>8</v>
      </c>
      <c r="B1589" s="34" t="s">
        <v>21</v>
      </c>
      <c r="C1589" s="36" t="s">
        <v>9606</v>
      </c>
      <c r="D1589" s="36" t="s">
        <v>9607</v>
      </c>
      <c r="E1589" s="36" t="s">
        <v>9608</v>
      </c>
      <c r="F1589" s="36" t="s">
        <v>9574</v>
      </c>
      <c r="G1589" s="36" t="s">
        <v>41</v>
      </c>
      <c r="H1589" s="89"/>
      <c r="I1589" s="34" t="s">
        <v>49</v>
      </c>
      <c r="J1589" s="69">
        <v>121</v>
      </c>
      <c r="K1589" s="89" t="s">
        <v>41</v>
      </c>
      <c r="L1589" s="34" t="s">
        <v>24</v>
      </c>
      <c r="M1589" s="34"/>
      <c r="N1589" s="34"/>
      <c r="O1589" s="36"/>
      <c r="P1589" s="79" t="s">
        <v>41</v>
      </c>
      <c r="Q1589" s="237"/>
    </row>
    <row r="1590" s="20" customFormat="1" ht="36" spans="1:17">
      <c r="A1590" s="34">
        <v>9</v>
      </c>
      <c r="B1590" s="34" t="s">
        <v>21</v>
      </c>
      <c r="C1590" s="36" t="s">
        <v>9609</v>
      </c>
      <c r="D1590" s="36" t="s">
        <v>9610</v>
      </c>
      <c r="E1590" s="36" t="s">
        <v>9611</v>
      </c>
      <c r="F1590" s="36" t="s">
        <v>9574</v>
      </c>
      <c r="G1590" s="36" t="s">
        <v>41</v>
      </c>
      <c r="H1590" s="89"/>
      <c r="I1590" s="34" t="s">
        <v>49</v>
      </c>
      <c r="J1590" s="69">
        <v>27</v>
      </c>
      <c r="K1590" s="89" t="s">
        <v>41</v>
      </c>
      <c r="L1590" s="34" t="s">
        <v>50</v>
      </c>
      <c r="M1590" s="34"/>
      <c r="N1590" s="34"/>
      <c r="O1590" s="36"/>
      <c r="P1590" s="79" t="s">
        <v>9612</v>
      </c>
      <c r="Q1590" s="237"/>
    </row>
    <row r="1591" s="20" customFormat="1" ht="36" spans="1:17">
      <c r="A1591" s="34">
        <v>10</v>
      </c>
      <c r="B1591" s="34" t="s">
        <v>21</v>
      </c>
      <c r="C1591" s="36" t="s">
        <v>9613</v>
      </c>
      <c r="D1591" s="36" t="s">
        <v>9614</v>
      </c>
      <c r="E1591" s="36" t="s">
        <v>9615</v>
      </c>
      <c r="F1591" s="36" t="s">
        <v>9574</v>
      </c>
      <c r="G1591" s="36" t="s">
        <v>41</v>
      </c>
      <c r="H1591" s="89"/>
      <c r="I1591" s="34" t="s">
        <v>49</v>
      </c>
      <c r="J1591" s="69">
        <v>17.7</v>
      </c>
      <c r="K1591" s="89" t="s">
        <v>41</v>
      </c>
      <c r="L1591" s="34" t="s">
        <v>50</v>
      </c>
      <c r="M1591" s="34"/>
      <c r="N1591" s="34"/>
      <c r="O1591" s="36"/>
      <c r="P1591" s="79" t="s">
        <v>41</v>
      </c>
      <c r="Q1591" s="237"/>
    </row>
    <row r="1592" s="20" customFormat="1" ht="48" spans="1:17">
      <c r="A1592" s="34">
        <v>11</v>
      </c>
      <c r="B1592" s="34" t="s">
        <v>21</v>
      </c>
      <c r="C1592" s="36" t="s">
        <v>9616</v>
      </c>
      <c r="D1592" s="36" t="s">
        <v>9617</v>
      </c>
      <c r="E1592" s="36" t="s">
        <v>9618</v>
      </c>
      <c r="F1592" s="36" t="s">
        <v>9574</v>
      </c>
      <c r="G1592" s="36" t="s">
        <v>9619</v>
      </c>
      <c r="H1592" s="89"/>
      <c r="I1592" s="34" t="s">
        <v>49</v>
      </c>
      <c r="J1592" s="69">
        <v>215</v>
      </c>
      <c r="K1592" s="89" t="s">
        <v>9620</v>
      </c>
      <c r="L1592" s="34" t="s">
        <v>34</v>
      </c>
      <c r="M1592" s="34">
        <v>0.2</v>
      </c>
      <c r="N1592" s="34">
        <v>0.25</v>
      </c>
      <c r="O1592" s="36"/>
      <c r="P1592" s="79" t="s">
        <v>9621</v>
      </c>
      <c r="Q1592" s="237"/>
    </row>
    <row r="1593" s="20" customFormat="1" ht="24" spans="1:17">
      <c r="A1593" s="34"/>
      <c r="B1593" s="34"/>
      <c r="C1593" s="133" t="s">
        <v>9622</v>
      </c>
      <c r="D1593" s="126" t="s">
        <v>9623</v>
      </c>
      <c r="E1593" s="36"/>
      <c r="F1593" s="36"/>
      <c r="G1593" s="36"/>
      <c r="H1593" s="89"/>
      <c r="I1593" s="34" t="s">
        <v>49</v>
      </c>
      <c r="J1593" s="69">
        <v>43</v>
      </c>
      <c r="K1593" s="89"/>
      <c r="L1593" s="34"/>
      <c r="M1593" s="34"/>
      <c r="N1593" s="34"/>
      <c r="O1593" s="36"/>
      <c r="P1593" s="79"/>
      <c r="Q1593" s="237"/>
    </row>
    <row r="1594" s="20" customFormat="1" ht="36" spans="1:17">
      <c r="A1594" s="34">
        <v>12</v>
      </c>
      <c r="B1594" s="34" t="s">
        <v>21</v>
      </c>
      <c r="C1594" s="36" t="s">
        <v>9624</v>
      </c>
      <c r="D1594" s="36" t="s">
        <v>9625</v>
      </c>
      <c r="E1594" s="36" t="s">
        <v>9626</v>
      </c>
      <c r="F1594" s="36" t="s">
        <v>9627</v>
      </c>
      <c r="G1594" s="36" t="s">
        <v>41</v>
      </c>
      <c r="H1594" s="89"/>
      <c r="I1594" s="34" t="s">
        <v>60</v>
      </c>
      <c r="J1594" s="69">
        <v>3.8</v>
      </c>
      <c r="K1594" s="89" t="s">
        <v>9628</v>
      </c>
      <c r="L1594" s="34" t="s">
        <v>50</v>
      </c>
      <c r="M1594" s="34"/>
      <c r="N1594" s="34"/>
      <c r="O1594" s="36"/>
      <c r="P1594" s="79" t="s">
        <v>9629</v>
      </c>
      <c r="Q1594" s="237"/>
    </row>
    <row r="1595" s="20" customFormat="1" ht="60" spans="1:17">
      <c r="A1595" s="34">
        <v>13</v>
      </c>
      <c r="B1595" s="34" t="s">
        <v>21</v>
      </c>
      <c r="C1595" s="36" t="s">
        <v>9630</v>
      </c>
      <c r="D1595" s="36" t="s">
        <v>9631</v>
      </c>
      <c r="E1595" s="36" t="s">
        <v>9632</v>
      </c>
      <c r="F1595" s="36" t="s">
        <v>9633</v>
      </c>
      <c r="G1595" s="36" t="s">
        <v>9634</v>
      </c>
      <c r="H1595" s="89"/>
      <c r="I1595" s="34" t="s">
        <v>49</v>
      </c>
      <c r="J1595" s="69">
        <v>164</v>
      </c>
      <c r="K1595" s="89" t="s">
        <v>9635</v>
      </c>
      <c r="L1595" s="34" t="s">
        <v>50</v>
      </c>
      <c r="M1595" s="34"/>
      <c r="N1595" s="34"/>
      <c r="O1595" s="36"/>
      <c r="P1595" s="79" t="s">
        <v>9636</v>
      </c>
      <c r="Q1595" s="237"/>
    </row>
    <row r="1596" s="20" customFormat="1" ht="24" spans="1:17">
      <c r="A1596" s="34"/>
      <c r="B1596" s="34"/>
      <c r="C1596" s="133" t="s">
        <v>9637</v>
      </c>
      <c r="D1596" s="126" t="s">
        <v>9638</v>
      </c>
      <c r="E1596" s="36"/>
      <c r="F1596" s="36"/>
      <c r="G1596" s="36"/>
      <c r="H1596" s="89"/>
      <c r="I1596" s="34" t="s">
        <v>49</v>
      </c>
      <c r="J1596" s="69">
        <v>32.8</v>
      </c>
      <c r="K1596" s="89"/>
      <c r="L1596" s="34"/>
      <c r="M1596" s="34"/>
      <c r="N1596" s="34"/>
      <c r="O1596" s="36"/>
      <c r="P1596" s="79"/>
      <c r="Q1596" s="237"/>
    </row>
    <row r="1597" s="20" customFormat="1" ht="48" spans="1:17">
      <c r="A1597" s="34">
        <v>14</v>
      </c>
      <c r="B1597" s="34" t="s">
        <v>21</v>
      </c>
      <c r="C1597" s="36" t="s">
        <v>9639</v>
      </c>
      <c r="D1597" s="36" t="s">
        <v>9640</v>
      </c>
      <c r="E1597" s="36" t="s">
        <v>9641</v>
      </c>
      <c r="F1597" s="36" t="s">
        <v>9633</v>
      </c>
      <c r="G1597" s="36" t="s">
        <v>41</v>
      </c>
      <c r="H1597" s="89"/>
      <c r="I1597" s="34" t="s">
        <v>49</v>
      </c>
      <c r="J1597" s="69">
        <v>504</v>
      </c>
      <c r="K1597" s="89"/>
      <c r="L1597" s="34" t="s">
        <v>34</v>
      </c>
      <c r="M1597" s="34">
        <v>0.1</v>
      </c>
      <c r="N1597" s="34">
        <v>0.1</v>
      </c>
      <c r="O1597" s="36"/>
      <c r="P1597" s="79" t="s">
        <v>9642</v>
      </c>
      <c r="Q1597" s="237"/>
    </row>
    <row r="1598" s="20" customFormat="1" ht="48" spans="1:17">
      <c r="A1598" s="34">
        <v>15</v>
      </c>
      <c r="B1598" s="34" t="s">
        <v>21</v>
      </c>
      <c r="C1598" s="36" t="s">
        <v>9643</v>
      </c>
      <c r="D1598" s="36" t="s">
        <v>9644</v>
      </c>
      <c r="E1598" s="36" t="s">
        <v>9645</v>
      </c>
      <c r="F1598" s="36" t="s">
        <v>9633</v>
      </c>
      <c r="G1598" s="36" t="s">
        <v>41</v>
      </c>
      <c r="H1598" s="89"/>
      <c r="I1598" s="34" t="s">
        <v>49</v>
      </c>
      <c r="J1598" s="69">
        <v>518</v>
      </c>
      <c r="K1598" s="89" t="s">
        <v>41</v>
      </c>
      <c r="L1598" s="34" t="s">
        <v>24</v>
      </c>
      <c r="M1598" s="34"/>
      <c r="N1598" s="34"/>
      <c r="O1598" s="36"/>
      <c r="P1598" s="79" t="s">
        <v>41</v>
      </c>
      <c r="Q1598" s="237"/>
    </row>
    <row r="1599" s="20" customFormat="1" ht="48" spans="1:17">
      <c r="A1599" s="34">
        <v>16</v>
      </c>
      <c r="B1599" s="34" t="s">
        <v>21</v>
      </c>
      <c r="C1599" s="36" t="s">
        <v>9646</v>
      </c>
      <c r="D1599" s="36" t="s">
        <v>9647</v>
      </c>
      <c r="E1599" s="36" t="s">
        <v>9648</v>
      </c>
      <c r="F1599" s="36" t="s">
        <v>9649</v>
      </c>
      <c r="G1599" s="36" t="s">
        <v>41</v>
      </c>
      <c r="H1599" s="89"/>
      <c r="I1599" s="34" t="s">
        <v>49</v>
      </c>
      <c r="J1599" s="69">
        <v>276</v>
      </c>
      <c r="K1599" s="89" t="s">
        <v>41</v>
      </c>
      <c r="L1599" s="34" t="s">
        <v>24</v>
      </c>
      <c r="M1599" s="34"/>
      <c r="N1599" s="34"/>
      <c r="O1599" s="36"/>
      <c r="P1599" s="79" t="s">
        <v>41</v>
      </c>
      <c r="Q1599" s="237"/>
    </row>
    <row r="1600" s="20" customFormat="1" ht="48" spans="1:17">
      <c r="A1600" s="34">
        <v>17</v>
      </c>
      <c r="B1600" s="34" t="s">
        <v>21</v>
      </c>
      <c r="C1600" s="36" t="s">
        <v>9650</v>
      </c>
      <c r="D1600" s="36" t="s">
        <v>9651</v>
      </c>
      <c r="E1600" s="36" t="s">
        <v>9652</v>
      </c>
      <c r="F1600" s="36" t="s">
        <v>9653</v>
      </c>
      <c r="G1600" s="36" t="s">
        <v>41</v>
      </c>
      <c r="H1600" s="89"/>
      <c r="I1600" s="34" t="s">
        <v>49</v>
      </c>
      <c r="J1600" s="69">
        <v>332</v>
      </c>
      <c r="K1600" s="89" t="s">
        <v>41</v>
      </c>
      <c r="L1600" s="34" t="s">
        <v>50</v>
      </c>
      <c r="M1600" s="34"/>
      <c r="N1600" s="34"/>
      <c r="O1600" s="36"/>
      <c r="P1600" s="79" t="s">
        <v>9654</v>
      </c>
      <c r="Q1600" s="237"/>
    </row>
    <row r="1601" s="20" customFormat="1" ht="36" spans="1:17">
      <c r="A1601" s="34">
        <v>18</v>
      </c>
      <c r="B1601" s="34" t="s">
        <v>51</v>
      </c>
      <c r="C1601" s="36" t="s">
        <v>9655</v>
      </c>
      <c r="D1601" s="36" t="s">
        <v>9656</v>
      </c>
      <c r="E1601" s="36" t="s">
        <v>9657</v>
      </c>
      <c r="F1601" s="36" t="s">
        <v>9658</v>
      </c>
      <c r="G1601" s="36" t="s">
        <v>41</v>
      </c>
      <c r="H1601" s="89"/>
      <c r="I1601" s="34" t="s">
        <v>49</v>
      </c>
      <c r="J1601" s="69">
        <v>8.8</v>
      </c>
      <c r="K1601" s="89" t="s">
        <v>41</v>
      </c>
      <c r="L1601" s="34" t="s">
        <v>50</v>
      </c>
      <c r="M1601" s="34"/>
      <c r="N1601" s="34"/>
      <c r="O1601" s="36"/>
      <c r="P1601" s="79" t="s">
        <v>9659</v>
      </c>
      <c r="Q1601" s="237"/>
    </row>
    <row r="1602" s="20" customFormat="1" ht="48" spans="1:17">
      <c r="A1602" s="34">
        <v>19</v>
      </c>
      <c r="B1602" s="34" t="s">
        <v>51</v>
      </c>
      <c r="C1602" s="36" t="s">
        <v>9660</v>
      </c>
      <c r="D1602" s="36" t="s">
        <v>9661</v>
      </c>
      <c r="E1602" s="36" t="s">
        <v>9662</v>
      </c>
      <c r="F1602" s="36" t="s">
        <v>9663</v>
      </c>
      <c r="G1602" s="36" t="s">
        <v>41</v>
      </c>
      <c r="H1602" s="89"/>
      <c r="I1602" s="34" t="s">
        <v>60</v>
      </c>
      <c r="J1602" s="69">
        <v>40.6</v>
      </c>
      <c r="K1602" s="89" t="s">
        <v>9664</v>
      </c>
      <c r="L1602" s="34" t="s">
        <v>50</v>
      </c>
      <c r="M1602" s="34"/>
      <c r="N1602" s="34"/>
      <c r="O1602" s="36"/>
      <c r="P1602" s="79" t="s">
        <v>9665</v>
      </c>
      <c r="Q1602" s="237"/>
    </row>
    <row r="1603" s="20" customFormat="1" ht="84" spans="1:17">
      <c r="A1603" s="34">
        <v>20</v>
      </c>
      <c r="B1603" s="34" t="s">
        <v>51</v>
      </c>
      <c r="C1603" s="413" t="s">
        <v>9666</v>
      </c>
      <c r="D1603" s="36" t="s">
        <v>9667</v>
      </c>
      <c r="E1603" s="36" t="s">
        <v>9668</v>
      </c>
      <c r="F1603" s="36" t="s">
        <v>9669</v>
      </c>
      <c r="G1603" s="36" t="s">
        <v>41</v>
      </c>
      <c r="H1603" s="89"/>
      <c r="I1603" s="34" t="s">
        <v>49</v>
      </c>
      <c r="J1603" s="69">
        <v>18</v>
      </c>
      <c r="K1603" s="89" t="s">
        <v>9670</v>
      </c>
      <c r="L1603" s="34" t="s">
        <v>50</v>
      </c>
      <c r="M1603" s="34"/>
      <c r="N1603" s="34"/>
      <c r="O1603" s="36"/>
      <c r="P1603" s="79" t="s">
        <v>9671</v>
      </c>
      <c r="Q1603" s="237"/>
    </row>
    <row r="1604" s="20" customFormat="1" spans="1:17">
      <c r="A1604" s="34"/>
      <c r="B1604" s="34"/>
      <c r="C1604" s="413" t="s">
        <v>9672</v>
      </c>
      <c r="D1604" s="36" t="s">
        <v>9673</v>
      </c>
      <c r="E1604" s="36"/>
      <c r="F1604" s="36"/>
      <c r="G1604" s="36"/>
      <c r="H1604" s="89"/>
      <c r="I1604" s="34" t="s">
        <v>49</v>
      </c>
      <c r="J1604" s="69">
        <v>7.2</v>
      </c>
      <c r="K1604" s="89"/>
      <c r="L1604" s="34"/>
      <c r="M1604" s="34"/>
      <c r="N1604" s="34"/>
      <c r="O1604" s="36"/>
      <c r="P1604" s="79"/>
      <c r="Q1604" s="237"/>
    </row>
    <row r="1605" s="20" customFormat="1" ht="48" spans="1:17">
      <c r="A1605" s="34">
        <v>21</v>
      </c>
      <c r="B1605" s="34" t="s">
        <v>51</v>
      </c>
      <c r="C1605" s="36" t="s">
        <v>9674</v>
      </c>
      <c r="D1605" s="36" t="s">
        <v>9675</v>
      </c>
      <c r="E1605" s="36" t="s">
        <v>9676</v>
      </c>
      <c r="F1605" s="36" t="s">
        <v>9677</v>
      </c>
      <c r="G1605" s="36" t="s">
        <v>41</v>
      </c>
      <c r="H1605" s="89"/>
      <c r="I1605" s="34" t="s">
        <v>217</v>
      </c>
      <c r="J1605" s="69">
        <v>1870</v>
      </c>
      <c r="K1605" s="89" t="s">
        <v>41</v>
      </c>
      <c r="L1605" s="34" t="s">
        <v>50</v>
      </c>
      <c r="M1605" s="34"/>
      <c r="N1605" s="34"/>
      <c r="O1605" s="36"/>
      <c r="P1605" s="79" t="s">
        <v>9678</v>
      </c>
      <c r="Q1605" s="237"/>
    </row>
    <row r="1606" s="20" customFormat="1" ht="48" spans="1:17">
      <c r="A1606" s="34">
        <v>22</v>
      </c>
      <c r="B1606" s="34" t="s">
        <v>51</v>
      </c>
      <c r="C1606" s="36" t="s">
        <v>9679</v>
      </c>
      <c r="D1606" s="36" t="s">
        <v>9680</v>
      </c>
      <c r="E1606" s="36" t="s">
        <v>9681</v>
      </c>
      <c r="F1606" s="36" t="s">
        <v>9682</v>
      </c>
      <c r="G1606" s="36" t="s">
        <v>41</v>
      </c>
      <c r="H1606" s="89"/>
      <c r="I1606" s="34" t="s">
        <v>49</v>
      </c>
      <c r="J1606" s="69">
        <v>108</v>
      </c>
      <c r="K1606" s="89" t="s">
        <v>9683</v>
      </c>
      <c r="L1606" s="34" t="s">
        <v>50</v>
      </c>
      <c r="M1606" s="34"/>
      <c r="N1606" s="34"/>
      <c r="O1606" s="36"/>
      <c r="P1606" s="79" t="s">
        <v>9684</v>
      </c>
      <c r="Q1606" s="237"/>
    </row>
    <row r="1607" s="20" customFormat="1" ht="48" spans="1:17">
      <c r="A1607" s="34">
        <v>23</v>
      </c>
      <c r="B1607" s="34" t="s">
        <v>51</v>
      </c>
      <c r="C1607" s="36" t="s">
        <v>9685</v>
      </c>
      <c r="D1607" s="36" t="s">
        <v>9686</v>
      </c>
      <c r="E1607" s="36" t="s">
        <v>9687</v>
      </c>
      <c r="F1607" s="36" t="s">
        <v>9682</v>
      </c>
      <c r="G1607" s="36" t="s">
        <v>41</v>
      </c>
      <c r="H1607" s="89"/>
      <c r="I1607" s="34" t="s">
        <v>49</v>
      </c>
      <c r="J1607" s="69">
        <v>151</v>
      </c>
      <c r="K1607" s="89" t="s">
        <v>41</v>
      </c>
      <c r="L1607" s="34" t="s">
        <v>50</v>
      </c>
      <c r="M1607" s="34"/>
      <c r="N1607" s="34"/>
      <c r="O1607" s="36"/>
      <c r="P1607" s="79" t="s">
        <v>9688</v>
      </c>
      <c r="Q1607" s="237"/>
    </row>
    <row r="1608" s="20" customFormat="1" ht="360" spans="1:17">
      <c r="A1608" s="34">
        <v>24</v>
      </c>
      <c r="B1608" s="34" t="s">
        <v>51</v>
      </c>
      <c r="C1608" s="36" t="s">
        <v>9689</v>
      </c>
      <c r="D1608" s="36" t="s">
        <v>9690</v>
      </c>
      <c r="E1608" s="36" t="s">
        <v>9691</v>
      </c>
      <c r="F1608" s="36" t="s">
        <v>9682</v>
      </c>
      <c r="G1608" s="36" t="s">
        <v>41</v>
      </c>
      <c r="H1608" s="89"/>
      <c r="I1608" s="34" t="s">
        <v>49</v>
      </c>
      <c r="J1608" s="69">
        <v>177</v>
      </c>
      <c r="K1608" s="89"/>
      <c r="L1608" s="34" t="s">
        <v>50</v>
      </c>
      <c r="M1608" s="34"/>
      <c r="N1608" s="34"/>
      <c r="O1608" s="36"/>
      <c r="P1608" s="79" t="s">
        <v>9692</v>
      </c>
      <c r="Q1608" s="237"/>
    </row>
    <row r="1609" s="20" customFormat="1" ht="48" spans="1:17">
      <c r="A1609" s="34">
        <v>25</v>
      </c>
      <c r="B1609" s="34" t="s">
        <v>2033</v>
      </c>
      <c r="C1609" s="36" t="s">
        <v>9693</v>
      </c>
      <c r="D1609" s="36" t="s">
        <v>9694</v>
      </c>
      <c r="E1609" s="36" t="s">
        <v>9695</v>
      </c>
      <c r="F1609" s="36" t="s">
        <v>9696</v>
      </c>
      <c r="G1609" s="36" t="s">
        <v>41</v>
      </c>
      <c r="H1609" s="238"/>
      <c r="I1609" s="34" t="s">
        <v>49</v>
      </c>
      <c r="J1609" s="69">
        <v>813</v>
      </c>
      <c r="K1609" s="89" t="s">
        <v>8155</v>
      </c>
      <c r="L1609" s="34" t="s">
        <v>34</v>
      </c>
      <c r="M1609" s="34">
        <v>0.1</v>
      </c>
      <c r="N1609" s="34">
        <v>0.15</v>
      </c>
      <c r="O1609" s="36"/>
      <c r="P1609" s="79" t="s">
        <v>9697</v>
      </c>
      <c r="Q1609" s="237"/>
    </row>
    <row r="1610" s="20" customFormat="1" spans="1:17">
      <c r="A1610" s="34"/>
      <c r="B1610" s="34"/>
      <c r="C1610" s="133" t="s">
        <v>9698</v>
      </c>
      <c r="D1610" s="126" t="s">
        <v>9699</v>
      </c>
      <c r="E1610" s="36"/>
      <c r="F1610" s="36"/>
      <c r="G1610" s="36"/>
      <c r="H1610" s="238"/>
      <c r="I1610" s="44" t="s">
        <v>49</v>
      </c>
      <c r="J1610" s="69">
        <v>243.9</v>
      </c>
      <c r="K1610" s="89"/>
      <c r="L1610" s="34"/>
      <c r="M1610" s="34"/>
      <c r="N1610" s="34"/>
      <c r="O1610" s="36"/>
      <c r="P1610" s="79"/>
      <c r="Q1610" s="237"/>
    </row>
    <row r="1611" s="20" customFormat="1" ht="48" spans="1:17">
      <c r="A1611" s="34">
        <v>26</v>
      </c>
      <c r="B1611" s="34" t="s">
        <v>2033</v>
      </c>
      <c r="C1611" s="36" t="s">
        <v>9700</v>
      </c>
      <c r="D1611" s="36" t="s">
        <v>9701</v>
      </c>
      <c r="E1611" s="36" t="s">
        <v>9702</v>
      </c>
      <c r="F1611" s="36" t="s">
        <v>9703</v>
      </c>
      <c r="G1611" s="36" t="s">
        <v>41</v>
      </c>
      <c r="H1611" s="89"/>
      <c r="I1611" s="34" t="s">
        <v>49</v>
      </c>
      <c r="J1611" s="69">
        <v>813</v>
      </c>
      <c r="K1611" s="89" t="s">
        <v>8155</v>
      </c>
      <c r="L1611" s="34" t="s">
        <v>34</v>
      </c>
      <c r="M1611" s="34">
        <v>0.1</v>
      </c>
      <c r="N1611" s="34">
        <v>0.15</v>
      </c>
      <c r="O1611" s="36"/>
      <c r="P1611" s="79" t="s">
        <v>9704</v>
      </c>
      <c r="Q1611" s="237"/>
    </row>
    <row r="1612" s="20" customFormat="1" spans="1:17">
      <c r="A1612" s="34"/>
      <c r="B1612" s="34"/>
      <c r="C1612" s="133" t="s">
        <v>9705</v>
      </c>
      <c r="D1612" s="126" t="s">
        <v>9706</v>
      </c>
      <c r="E1612" s="36"/>
      <c r="F1612" s="36"/>
      <c r="G1612" s="36"/>
      <c r="H1612" s="89"/>
      <c r="I1612" s="44" t="s">
        <v>49</v>
      </c>
      <c r="J1612" s="69">
        <v>243.9</v>
      </c>
      <c r="K1612" s="89"/>
      <c r="L1612" s="34"/>
      <c r="M1612" s="34"/>
      <c r="N1612" s="34"/>
      <c r="O1612" s="36"/>
      <c r="P1612" s="79"/>
      <c r="Q1612" s="237"/>
    </row>
    <row r="1613" s="20" customFormat="1" ht="48" spans="1:17">
      <c r="A1613" s="34">
        <v>27</v>
      </c>
      <c r="B1613" s="34" t="s">
        <v>2033</v>
      </c>
      <c r="C1613" s="36" t="s">
        <v>9707</v>
      </c>
      <c r="D1613" s="36" t="s">
        <v>9708</v>
      </c>
      <c r="E1613" s="36" t="s">
        <v>9709</v>
      </c>
      <c r="F1613" s="36" t="s">
        <v>9710</v>
      </c>
      <c r="G1613" s="36" t="s">
        <v>41</v>
      </c>
      <c r="H1613" s="89"/>
      <c r="I1613" s="34" t="s">
        <v>49</v>
      </c>
      <c r="J1613" s="69">
        <v>810</v>
      </c>
      <c r="K1613" s="89" t="s">
        <v>8155</v>
      </c>
      <c r="L1613" s="34" t="s">
        <v>50</v>
      </c>
      <c r="M1613" s="34"/>
      <c r="N1613" s="34"/>
      <c r="O1613" s="36"/>
      <c r="P1613" s="79" t="s">
        <v>9711</v>
      </c>
      <c r="Q1613" s="237"/>
    </row>
    <row r="1614" s="20" customFormat="1" spans="1:17">
      <c r="A1614" s="34"/>
      <c r="B1614" s="34"/>
      <c r="C1614" s="133" t="s">
        <v>9712</v>
      </c>
      <c r="D1614" s="126" t="s">
        <v>9713</v>
      </c>
      <c r="E1614" s="36"/>
      <c r="F1614" s="36"/>
      <c r="G1614" s="36"/>
      <c r="H1614" s="89"/>
      <c r="I1614" s="44" t="s">
        <v>49</v>
      </c>
      <c r="J1614" s="69">
        <v>243</v>
      </c>
      <c r="K1614" s="89"/>
      <c r="L1614" s="34"/>
      <c r="M1614" s="34"/>
      <c r="N1614" s="34"/>
      <c r="O1614" s="36"/>
      <c r="P1614" s="79"/>
      <c r="Q1614" s="237"/>
    </row>
    <row r="1615" s="20" customFormat="1" ht="48" spans="1:17">
      <c r="A1615" s="34">
        <v>28</v>
      </c>
      <c r="B1615" s="34" t="s">
        <v>2033</v>
      </c>
      <c r="C1615" s="36" t="s">
        <v>9714</v>
      </c>
      <c r="D1615" s="36" t="s">
        <v>9715</v>
      </c>
      <c r="E1615" s="36" t="s">
        <v>9716</v>
      </c>
      <c r="F1615" s="36" t="s">
        <v>9717</v>
      </c>
      <c r="G1615" s="36" t="s">
        <v>41</v>
      </c>
      <c r="H1615" s="89"/>
      <c r="I1615" s="34" t="s">
        <v>49</v>
      </c>
      <c r="J1615" s="69">
        <v>810</v>
      </c>
      <c r="K1615" s="89" t="s">
        <v>8155</v>
      </c>
      <c r="L1615" s="34" t="s">
        <v>50</v>
      </c>
      <c r="M1615" s="34"/>
      <c r="N1615" s="34"/>
      <c r="O1615" s="36"/>
      <c r="P1615" s="79" t="s">
        <v>9718</v>
      </c>
      <c r="Q1615" s="237"/>
    </row>
    <row r="1616" s="20" customFormat="1" spans="1:17">
      <c r="A1616" s="34"/>
      <c r="B1616" s="34"/>
      <c r="C1616" s="133" t="s">
        <v>9719</v>
      </c>
      <c r="D1616" s="126" t="s">
        <v>9720</v>
      </c>
      <c r="E1616" s="36"/>
      <c r="F1616" s="36"/>
      <c r="G1616" s="36"/>
      <c r="H1616" s="89"/>
      <c r="I1616" s="44" t="s">
        <v>49</v>
      </c>
      <c r="J1616" s="69">
        <v>243</v>
      </c>
      <c r="K1616" s="89"/>
      <c r="L1616" s="34"/>
      <c r="M1616" s="34"/>
      <c r="N1616" s="34"/>
      <c r="O1616" s="36"/>
      <c r="P1616" s="79"/>
      <c r="Q1616" s="237"/>
    </row>
    <row r="1617" s="20" customFormat="1" ht="48" spans="1:17">
      <c r="A1617" s="34">
        <v>29</v>
      </c>
      <c r="B1617" s="34" t="s">
        <v>2033</v>
      </c>
      <c r="C1617" s="36" t="s">
        <v>9721</v>
      </c>
      <c r="D1617" s="36" t="s">
        <v>9722</v>
      </c>
      <c r="E1617" s="36" t="s">
        <v>9723</v>
      </c>
      <c r="F1617" s="36" t="s">
        <v>9724</v>
      </c>
      <c r="G1617" s="36" t="s">
        <v>41</v>
      </c>
      <c r="H1617" s="89"/>
      <c r="I1617" s="34" t="s">
        <v>49</v>
      </c>
      <c r="J1617" s="69">
        <v>1441</v>
      </c>
      <c r="K1617" s="89" t="s">
        <v>8155</v>
      </c>
      <c r="L1617" s="34" t="s">
        <v>34</v>
      </c>
      <c r="M1617" s="34">
        <v>0.2</v>
      </c>
      <c r="N1617" s="34">
        <v>0.2</v>
      </c>
      <c r="O1617" s="36"/>
      <c r="P1617" s="79" t="s">
        <v>9725</v>
      </c>
      <c r="Q1617" s="237"/>
    </row>
    <row r="1618" s="20" customFormat="1" spans="1:17">
      <c r="A1618" s="34"/>
      <c r="B1618" s="34"/>
      <c r="C1618" s="133" t="s">
        <v>9726</v>
      </c>
      <c r="D1618" s="126" t="s">
        <v>9727</v>
      </c>
      <c r="E1618" s="36"/>
      <c r="F1618" s="36"/>
      <c r="G1618" s="36"/>
      <c r="H1618" s="89"/>
      <c r="I1618" s="44" t="s">
        <v>49</v>
      </c>
      <c r="J1618" s="69">
        <v>432.3</v>
      </c>
      <c r="K1618" s="89"/>
      <c r="L1618" s="34"/>
      <c r="M1618" s="34"/>
      <c r="N1618" s="34"/>
      <c r="O1618" s="36"/>
      <c r="P1618" s="79"/>
      <c r="Q1618" s="237"/>
    </row>
    <row r="1619" s="20" customFormat="1" ht="48" spans="1:17">
      <c r="A1619" s="34">
        <v>30</v>
      </c>
      <c r="B1619" s="34" t="s">
        <v>2033</v>
      </c>
      <c r="C1619" s="36" t="s">
        <v>9728</v>
      </c>
      <c r="D1619" s="36" t="s">
        <v>9729</v>
      </c>
      <c r="E1619" s="36" t="s">
        <v>9730</v>
      </c>
      <c r="F1619" s="36" t="s">
        <v>9731</v>
      </c>
      <c r="G1619" s="36" t="s">
        <v>41</v>
      </c>
      <c r="H1619" s="89"/>
      <c r="I1619" s="34" t="s">
        <v>49</v>
      </c>
      <c r="J1619" s="69">
        <v>277</v>
      </c>
      <c r="K1619" s="89" t="s">
        <v>8155</v>
      </c>
      <c r="L1619" s="34" t="s">
        <v>50</v>
      </c>
      <c r="M1619" s="34"/>
      <c r="N1619" s="34"/>
      <c r="O1619" s="36"/>
      <c r="P1619" s="79" t="s">
        <v>9732</v>
      </c>
      <c r="Q1619" s="237"/>
    </row>
    <row r="1620" s="20" customFormat="1" spans="1:17">
      <c r="A1620" s="34"/>
      <c r="B1620" s="34"/>
      <c r="C1620" s="133" t="s">
        <v>9733</v>
      </c>
      <c r="D1620" s="126" t="s">
        <v>9734</v>
      </c>
      <c r="E1620" s="36"/>
      <c r="F1620" s="36"/>
      <c r="G1620" s="36"/>
      <c r="H1620" s="89"/>
      <c r="I1620" s="44" t="s">
        <v>49</v>
      </c>
      <c r="J1620" s="69">
        <v>83.1</v>
      </c>
      <c r="K1620" s="89"/>
      <c r="L1620" s="34"/>
      <c r="M1620" s="34"/>
      <c r="N1620" s="34"/>
      <c r="O1620" s="36"/>
      <c r="P1620" s="79"/>
      <c r="Q1620" s="237"/>
    </row>
    <row r="1621" s="20" customFormat="1" ht="84" spans="1:17">
      <c r="A1621" s="34">
        <v>31</v>
      </c>
      <c r="B1621" s="34" t="s">
        <v>2033</v>
      </c>
      <c r="C1621" s="36" t="s">
        <v>9735</v>
      </c>
      <c r="D1621" s="36" t="s">
        <v>9736</v>
      </c>
      <c r="E1621" s="36" t="s">
        <v>9737</v>
      </c>
      <c r="F1621" s="36" t="s">
        <v>9738</v>
      </c>
      <c r="G1621" s="36" t="s">
        <v>41</v>
      </c>
      <c r="H1621" s="89"/>
      <c r="I1621" s="34" t="s">
        <v>49</v>
      </c>
      <c r="J1621" s="69">
        <v>2174</v>
      </c>
      <c r="K1621" s="89" t="s">
        <v>8155</v>
      </c>
      <c r="L1621" s="34" t="s">
        <v>50</v>
      </c>
      <c r="M1621" s="34"/>
      <c r="N1621" s="34"/>
      <c r="O1621" s="36"/>
      <c r="P1621" s="79" t="s">
        <v>9739</v>
      </c>
      <c r="Q1621" s="237"/>
    </row>
    <row r="1622" s="20" customFormat="1" spans="1:17">
      <c r="A1622" s="34"/>
      <c r="B1622" s="34"/>
      <c r="C1622" s="133" t="s">
        <v>9740</v>
      </c>
      <c r="D1622" s="126" t="s">
        <v>9741</v>
      </c>
      <c r="E1622" s="36"/>
      <c r="F1622" s="36"/>
      <c r="G1622" s="36"/>
      <c r="H1622" s="89"/>
      <c r="I1622" s="44" t="s">
        <v>49</v>
      </c>
      <c r="J1622" s="69">
        <v>652.2</v>
      </c>
      <c r="K1622" s="89"/>
      <c r="L1622" s="34"/>
      <c r="M1622" s="34"/>
      <c r="N1622" s="34"/>
      <c r="O1622" s="36"/>
      <c r="P1622" s="79"/>
      <c r="Q1622" s="237"/>
    </row>
    <row r="1623" s="20" customFormat="1" ht="48" spans="1:17">
      <c r="A1623" s="34">
        <v>32</v>
      </c>
      <c r="B1623" s="34" t="s">
        <v>2033</v>
      </c>
      <c r="C1623" s="36" t="s">
        <v>9742</v>
      </c>
      <c r="D1623" s="36" t="s">
        <v>9743</v>
      </c>
      <c r="E1623" s="36" t="s">
        <v>9744</v>
      </c>
      <c r="F1623" s="36" t="s">
        <v>9738</v>
      </c>
      <c r="G1623" s="36" t="s">
        <v>41</v>
      </c>
      <c r="H1623" s="89"/>
      <c r="I1623" s="34" t="s">
        <v>49</v>
      </c>
      <c r="J1623" s="69">
        <v>2174</v>
      </c>
      <c r="K1623" s="89" t="s">
        <v>8155</v>
      </c>
      <c r="L1623" s="34" t="s">
        <v>50</v>
      </c>
      <c r="M1623" s="34"/>
      <c r="N1623" s="34"/>
      <c r="O1623" s="36"/>
      <c r="P1623" s="79" t="s">
        <v>9745</v>
      </c>
      <c r="Q1623" s="237"/>
    </row>
    <row r="1624" s="20" customFormat="1" spans="1:17">
      <c r="A1624" s="34"/>
      <c r="B1624" s="34"/>
      <c r="C1624" s="133" t="s">
        <v>9746</v>
      </c>
      <c r="D1624" s="126" t="s">
        <v>9747</v>
      </c>
      <c r="E1624" s="36"/>
      <c r="F1624" s="36"/>
      <c r="G1624" s="36"/>
      <c r="H1624" s="89"/>
      <c r="I1624" s="44" t="s">
        <v>49</v>
      </c>
      <c r="J1624" s="69">
        <v>652.2</v>
      </c>
      <c r="K1624" s="89"/>
      <c r="L1624" s="34"/>
      <c r="M1624" s="34"/>
      <c r="N1624" s="34"/>
      <c r="O1624" s="36"/>
      <c r="P1624" s="79"/>
      <c r="Q1624" s="237"/>
    </row>
    <row r="1625" s="20" customFormat="1" ht="48" spans="1:17">
      <c r="A1625" s="34">
        <v>33</v>
      </c>
      <c r="B1625" s="34" t="s">
        <v>2033</v>
      </c>
      <c r="C1625" s="36" t="s">
        <v>9748</v>
      </c>
      <c r="D1625" s="36" t="s">
        <v>9749</v>
      </c>
      <c r="E1625" s="36" t="s">
        <v>9750</v>
      </c>
      <c r="F1625" s="36" t="s">
        <v>9751</v>
      </c>
      <c r="G1625" s="36" t="s">
        <v>41</v>
      </c>
      <c r="H1625" s="89"/>
      <c r="I1625" s="34" t="s">
        <v>49</v>
      </c>
      <c r="J1625" s="69">
        <v>1642</v>
      </c>
      <c r="K1625" s="89" t="s">
        <v>8155</v>
      </c>
      <c r="L1625" s="34" t="s">
        <v>50</v>
      </c>
      <c r="M1625" s="34"/>
      <c r="N1625" s="34"/>
      <c r="O1625" s="36"/>
      <c r="P1625" s="79" t="s">
        <v>9105</v>
      </c>
      <c r="Q1625" s="237"/>
    </row>
    <row r="1626" s="20" customFormat="1" spans="1:17">
      <c r="A1626" s="34"/>
      <c r="B1626" s="34"/>
      <c r="C1626" s="133" t="s">
        <v>9752</v>
      </c>
      <c r="D1626" s="126" t="s">
        <v>9753</v>
      </c>
      <c r="E1626" s="36"/>
      <c r="F1626" s="36"/>
      <c r="G1626" s="36"/>
      <c r="H1626" s="89"/>
      <c r="I1626" s="44" t="s">
        <v>49</v>
      </c>
      <c r="J1626" s="69">
        <v>492.6</v>
      </c>
      <c r="K1626" s="89"/>
      <c r="L1626" s="34"/>
      <c r="M1626" s="34"/>
      <c r="N1626" s="34"/>
      <c r="O1626" s="36"/>
      <c r="P1626" s="79"/>
      <c r="Q1626" s="237"/>
    </row>
    <row r="1627" s="20" customFormat="1" ht="48" spans="1:17">
      <c r="A1627" s="34">
        <v>34</v>
      </c>
      <c r="B1627" s="34" t="s">
        <v>2033</v>
      </c>
      <c r="C1627" s="36" t="s">
        <v>9754</v>
      </c>
      <c r="D1627" s="36" t="s">
        <v>9755</v>
      </c>
      <c r="E1627" s="36" t="s">
        <v>9756</v>
      </c>
      <c r="F1627" s="36" t="s">
        <v>9751</v>
      </c>
      <c r="G1627" s="36" t="s">
        <v>41</v>
      </c>
      <c r="H1627" s="89"/>
      <c r="I1627" s="34" t="s">
        <v>49</v>
      </c>
      <c r="J1627" s="69">
        <v>2688</v>
      </c>
      <c r="K1627" s="89" t="s">
        <v>9757</v>
      </c>
      <c r="L1627" s="34" t="s">
        <v>50</v>
      </c>
      <c r="M1627" s="34"/>
      <c r="N1627" s="34"/>
      <c r="O1627" s="36"/>
      <c r="P1627" s="79" t="s">
        <v>41</v>
      </c>
      <c r="Q1627" s="237"/>
    </row>
    <row r="1628" s="20" customFormat="1" spans="1:17">
      <c r="A1628" s="34"/>
      <c r="B1628" s="34"/>
      <c r="C1628" s="133" t="s">
        <v>9758</v>
      </c>
      <c r="D1628" s="126" t="s">
        <v>9759</v>
      </c>
      <c r="E1628" s="36"/>
      <c r="F1628" s="36"/>
      <c r="G1628" s="36"/>
      <c r="H1628" s="89"/>
      <c r="I1628" s="44" t="s">
        <v>49</v>
      </c>
      <c r="J1628" s="69">
        <v>806.4</v>
      </c>
      <c r="K1628" s="89"/>
      <c r="L1628" s="34"/>
      <c r="M1628" s="34"/>
      <c r="N1628" s="34"/>
      <c r="O1628" s="36"/>
      <c r="P1628" s="79"/>
      <c r="Q1628" s="237"/>
    </row>
    <row r="1629" s="20" customFormat="1" ht="60" spans="1:17">
      <c r="A1629" s="34">
        <v>35</v>
      </c>
      <c r="B1629" s="34" t="s">
        <v>2033</v>
      </c>
      <c r="C1629" s="36" t="s">
        <v>9760</v>
      </c>
      <c r="D1629" s="36" t="s">
        <v>9761</v>
      </c>
      <c r="E1629" s="36" t="s">
        <v>9762</v>
      </c>
      <c r="F1629" s="36" t="s">
        <v>9763</v>
      </c>
      <c r="G1629" s="36" t="s">
        <v>41</v>
      </c>
      <c r="H1629" s="89"/>
      <c r="I1629" s="34" t="s">
        <v>49</v>
      </c>
      <c r="J1629" s="69">
        <v>2524</v>
      </c>
      <c r="K1629" s="89" t="s">
        <v>8155</v>
      </c>
      <c r="L1629" s="34" t="s">
        <v>50</v>
      </c>
      <c r="M1629" s="34"/>
      <c r="N1629" s="34"/>
      <c r="O1629" s="36"/>
      <c r="P1629" s="79" t="s">
        <v>9764</v>
      </c>
      <c r="Q1629" s="237"/>
    </row>
    <row r="1630" s="20" customFormat="1" spans="1:17">
      <c r="A1630" s="34"/>
      <c r="B1630" s="34"/>
      <c r="C1630" s="133" t="s">
        <v>9765</v>
      </c>
      <c r="D1630" s="126" t="s">
        <v>9766</v>
      </c>
      <c r="E1630" s="36"/>
      <c r="F1630" s="36"/>
      <c r="G1630" s="36"/>
      <c r="H1630" s="89"/>
      <c r="I1630" s="44" t="s">
        <v>49</v>
      </c>
      <c r="J1630" s="69">
        <v>757.2</v>
      </c>
      <c r="K1630" s="89"/>
      <c r="L1630" s="34"/>
      <c r="M1630" s="34"/>
      <c r="N1630" s="34"/>
      <c r="O1630" s="36"/>
      <c r="P1630" s="79"/>
      <c r="Q1630" s="237"/>
    </row>
    <row r="1631" s="20" customFormat="1" ht="48" spans="1:17">
      <c r="A1631" s="34">
        <v>36</v>
      </c>
      <c r="B1631" s="34" t="s">
        <v>2033</v>
      </c>
      <c r="C1631" s="36" t="s">
        <v>9767</v>
      </c>
      <c r="D1631" s="36" t="s">
        <v>9768</v>
      </c>
      <c r="E1631" s="36" t="s">
        <v>9769</v>
      </c>
      <c r="F1631" s="36" t="s">
        <v>9763</v>
      </c>
      <c r="G1631" s="36" t="s">
        <v>41</v>
      </c>
      <c r="H1631" s="89"/>
      <c r="I1631" s="34" t="s">
        <v>49</v>
      </c>
      <c r="J1631" s="69">
        <v>2174</v>
      </c>
      <c r="K1631" s="89" t="s">
        <v>8155</v>
      </c>
      <c r="L1631" s="34" t="s">
        <v>34</v>
      </c>
      <c r="M1631" s="34">
        <v>0.1</v>
      </c>
      <c r="N1631" s="34">
        <v>0.1</v>
      </c>
      <c r="O1631" s="36"/>
      <c r="P1631" s="79"/>
      <c r="Q1631" s="237"/>
    </row>
    <row r="1632" s="20" customFormat="1" spans="1:17">
      <c r="A1632" s="34"/>
      <c r="B1632" s="34"/>
      <c r="C1632" s="133" t="s">
        <v>9770</v>
      </c>
      <c r="D1632" s="126" t="s">
        <v>9771</v>
      </c>
      <c r="E1632" s="36"/>
      <c r="F1632" s="36"/>
      <c r="G1632" s="36"/>
      <c r="H1632" s="89"/>
      <c r="I1632" s="34" t="s">
        <v>49</v>
      </c>
      <c r="J1632" s="69">
        <v>652.2</v>
      </c>
      <c r="K1632" s="89"/>
      <c r="L1632" s="34"/>
      <c r="M1632" s="34"/>
      <c r="N1632" s="34"/>
      <c r="O1632" s="36"/>
      <c r="P1632" s="79"/>
      <c r="Q1632" s="237"/>
    </row>
    <row r="1633" s="20" customFormat="1" ht="144" spans="1:17">
      <c r="A1633" s="34">
        <v>37</v>
      </c>
      <c r="B1633" s="34" t="s">
        <v>2033</v>
      </c>
      <c r="C1633" s="36" t="s">
        <v>9772</v>
      </c>
      <c r="D1633" s="36" t="s">
        <v>9773</v>
      </c>
      <c r="E1633" s="36" t="s">
        <v>9774</v>
      </c>
      <c r="F1633" s="36" t="s">
        <v>9775</v>
      </c>
      <c r="G1633" s="36" t="s">
        <v>41</v>
      </c>
      <c r="H1633" s="89"/>
      <c r="I1633" s="34" t="s">
        <v>49</v>
      </c>
      <c r="J1633" s="69">
        <v>1138</v>
      </c>
      <c r="K1633" s="89" t="s">
        <v>9776</v>
      </c>
      <c r="L1633" s="34" t="s">
        <v>50</v>
      </c>
      <c r="M1633" s="34"/>
      <c r="N1633" s="34"/>
      <c r="O1633" s="36"/>
      <c r="P1633" s="79" t="s">
        <v>9777</v>
      </c>
      <c r="Q1633" s="237"/>
    </row>
    <row r="1634" s="20" customFormat="1" spans="1:17">
      <c r="A1634" s="34"/>
      <c r="B1634" s="34"/>
      <c r="C1634" s="133" t="s">
        <v>9778</v>
      </c>
      <c r="D1634" s="126" t="s">
        <v>9779</v>
      </c>
      <c r="E1634" s="36"/>
      <c r="F1634" s="36"/>
      <c r="G1634" s="36"/>
      <c r="H1634" s="89"/>
      <c r="I1634" s="34" t="s">
        <v>49</v>
      </c>
      <c r="J1634" s="69">
        <v>341.4</v>
      </c>
      <c r="K1634" s="89"/>
      <c r="L1634" s="34"/>
      <c r="M1634" s="34"/>
      <c r="N1634" s="34"/>
      <c r="O1634" s="36"/>
      <c r="P1634" s="79"/>
      <c r="Q1634" s="237"/>
    </row>
    <row r="1635" s="20" customFormat="1" ht="48" spans="1:17">
      <c r="A1635" s="34">
        <v>38</v>
      </c>
      <c r="B1635" s="34" t="s">
        <v>2033</v>
      </c>
      <c r="C1635" s="36" t="s">
        <v>9780</v>
      </c>
      <c r="D1635" s="36" t="s">
        <v>9781</v>
      </c>
      <c r="E1635" s="36" t="s">
        <v>9782</v>
      </c>
      <c r="F1635" s="36" t="s">
        <v>9783</v>
      </c>
      <c r="G1635" s="36" t="s">
        <v>41</v>
      </c>
      <c r="H1635" s="89"/>
      <c r="I1635" s="34" t="s">
        <v>49</v>
      </c>
      <c r="J1635" s="69">
        <v>2156</v>
      </c>
      <c r="K1635" s="89" t="s">
        <v>9784</v>
      </c>
      <c r="L1635" s="34" t="s">
        <v>50</v>
      </c>
      <c r="M1635" s="34"/>
      <c r="N1635" s="34"/>
      <c r="O1635" s="36"/>
      <c r="P1635" s="79" t="s">
        <v>9785</v>
      </c>
      <c r="Q1635" s="237"/>
    </row>
    <row r="1636" s="20" customFormat="1" spans="1:17">
      <c r="A1636" s="34"/>
      <c r="B1636" s="34"/>
      <c r="C1636" s="133" t="s">
        <v>9786</v>
      </c>
      <c r="D1636" s="126" t="s">
        <v>9787</v>
      </c>
      <c r="E1636" s="36"/>
      <c r="F1636" s="36"/>
      <c r="G1636" s="36"/>
      <c r="H1636" s="89"/>
      <c r="I1636" s="34" t="s">
        <v>49</v>
      </c>
      <c r="J1636" s="69">
        <v>646.8</v>
      </c>
      <c r="K1636" s="89"/>
      <c r="L1636" s="34"/>
      <c r="M1636" s="34"/>
      <c r="N1636" s="34"/>
      <c r="O1636" s="36"/>
      <c r="P1636" s="79"/>
      <c r="Q1636" s="237"/>
    </row>
    <row r="1637" s="20" customFormat="1" ht="324" spans="1:17">
      <c r="A1637" s="34">
        <v>39</v>
      </c>
      <c r="B1637" s="34" t="s">
        <v>2033</v>
      </c>
      <c r="C1637" s="36" t="s">
        <v>9788</v>
      </c>
      <c r="D1637" s="36" t="s">
        <v>9789</v>
      </c>
      <c r="E1637" s="36" t="s">
        <v>9790</v>
      </c>
      <c r="F1637" s="36" t="s">
        <v>9763</v>
      </c>
      <c r="G1637" s="36" t="s">
        <v>41</v>
      </c>
      <c r="H1637" s="89"/>
      <c r="I1637" s="34" t="s">
        <v>217</v>
      </c>
      <c r="J1637" s="69">
        <v>2850</v>
      </c>
      <c r="K1637" s="89" t="s">
        <v>8155</v>
      </c>
      <c r="L1637" s="34" t="s">
        <v>50</v>
      </c>
      <c r="M1637" s="34"/>
      <c r="N1637" s="34"/>
      <c r="O1637" s="36"/>
      <c r="P1637" s="79" t="s">
        <v>9791</v>
      </c>
      <c r="Q1637" s="237"/>
    </row>
    <row r="1638" s="20" customFormat="1" spans="1:17">
      <c r="A1638" s="34"/>
      <c r="B1638" s="34"/>
      <c r="C1638" s="133" t="s">
        <v>9792</v>
      </c>
      <c r="D1638" s="126" t="s">
        <v>9793</v>
      </c>
      <c r="E1638" s="36"/>
      <c r="F1638" s="36"/>
      <c r="G1638" s="36"/>
      <c r="H1638" s="89"/>
      <c r="I1638" s="34" t="s">
        <v>49</v>
      </c>
      <c r="J1638" s="69">
        <v>855</v>
      </c>
      <c r="K1638" s="89"/>
      <c r="L1638" s="34"/>
      <c r="M1638" s="34"/>
      <c r="N1638" s="34"/>
      <c r="O1638" s="36"/>
      <c r="P1638" s="79"/>
      <c r="Q1638" s="237"/>
    </row>
    <row r="1639" s="20" customFormat="1" ht="60" spans="1:17">
      <c r="A1639" s="34">
        <v>40</v>
      </c>
      <c r="B1639" s="34" t="s">
        <v>2033</v>
      </c>
      <c r="C1639" s="36" t="s">
        <v>9794</v>
      </c>
      <c r="D1639" s="36" t="s">
        <v>9795</v>
      </c>
      <c r="E1639" s="36" t="s">
        <v>9796</v>
      </c>
      <c r="F1639" s="36" t="s">
        <v>9763</v>
      </c>
      <c r="G1639" s="36" t="s">
        <v>41</v>
      </c>
      <c r="H1639" s="89"/>
      <c r="I1639" s="34" t="s">
        <v>217</v>
      </c>
      <c r="J1639" s="69">
        <v>2800</v>
      </c>
      <c r="K1639" s="89" t="s">
        <v>8155</v>
      </c>
      <c r="L1639" s="34" t="s">
        <v>50</v>
      </c>
      <c r="M1639" s="34"/>
      <c r="N1639" s="34"/>
      <c r="O1639" s="36"/>
      <c r="P1639" s="79" t="s">
        <v>9797</v>
      </c>
      <c r="Q1639" s="237"/>
    </row>
    <row r="1640" s="20" customFormat="1" spans="1:17">
      <c r="A1640" s="34"/>
      <c r="B1640" s="34"/>
      <c r="C1640" s="133" t="s">
        <v>9798</v>
      </c>
      <c r="D1640" s="126" t="s">
        <v>9799</v>
      </c>
      <c r="E1640" s="36"/>
      <c r="F1640" s="36"/>
      <c r="G1640" s="36"/>
      <c r="H1640" s="89"/>
      <c r="I1640" s="34" t="s">
        <v>49</v>
      </c>
      <c r="J1640" s="69">
        <v>840</v>
      </c>
      <c r="K1640" s="89"/>
      <c r="L1640" s="34"/>
      <c r="M1640" s="34"/>
      <c r="N1640" s="34"/>
      <c r="O1640" s="36"/>
      <c r="P1640" s="79"/>
      <c r="Q1640" s="237"/>
    </row>
    <row r="1641" s="20" customFormat="1" ht="60" spans="1:17">
      <c r="A1641" s="34">
        <v>41</v>
      </c>
      <c r="B1641" s="34" t="s">
        <v>2033</v>
      </c>
      <c r="C1641" s="36" t="s">
        <v>9800</v>
      </c>
      <c r="D1641" s="36" t="s">
        <v>9801</v>
      </c>
      <c r="E1641" s="36" t="s">
        <v>9802</v>
      </c>
      <c r="F1641" s="36" t="s">
        <v>9763</v>
      </c>
      <c r="G1641" s="36" t="s">
        <v>41</v>
      </c>
      <c r="H1641" s="89"/>
      <c r="I1641" s="34" t="s">
        <v>217</v>
      </c>
      <c r="J1641" s="69">
        <v>3640</v>
      </c>
      <c r="K1641" s="89" t="s">
        <v>9803</v>
      </c>
      <c r="L1641" s="34" t="s">
        <v>50</v>
      </c>
      <c r="M1641" s="34"/>
      <c r="N1641" s="34"/>
      <c r="O1641" s="36"/>
      <c r="P1641" s="79" t="s">
        <v>9804</v>
      </c>
      <c r="Q1641" s="237"/>
    </row>
    <row r="1642" s="20" customFormat="1" spans="1:17">
      <c r="A1642" s="34"/>
      <c r="B1642" s="34"/>
      <c r="C1642" s="133" t="s">
        <v>9805</v>
      </c>
      <c r="D1642" s="126" t="s">
        <v>9806</v>
      </c>
      <c r="E1642" s="36"/>
      <c r="F1642" s="36"/>
      <c r="G1642" s="36"/>
      <c r="H1642" s="89"/>
      <c r="I1642" s="34" t="s">
        <v>49</v>
      </c>
      <c r="J1642" s="69">
        <v>1092</v>
      </c>
      <c r="K1642" s="89"/>
      <c r="L1642" s="34"/>
      <c r="M1642" s="34"/>
      <c r="N1642" s="34"/>
      <c r="O1642" s="36"/>
      <c r="P1642" s="79"/>
      <c r="Q1642" s="237"/>
    </row>
    <row r="1643" s="20" customFormat="1" ht="60" spans="1:17">
      <c r="A1643" s="34">
        <v>42</v>
      </c>
      <c r="B1643" s="34" t="s">
        <v>2033</v>
      </c>
      <c r="C1643" s="36" t="s">
        <v>9807</v>
      </c>
      <c r="D1643" s="36" t="s">
        <v>9808</v>
      </c>
      <c r="E1643" s="36" t="s">
        <v>9809</v>
      </c>
      <c r="F1643" s="36" t="s">
        <v>9763</v>
      </c>
      <c r="G1643" s="36" t="s">
        <v>41</v>
      </c>
      <c r="H1643" s="89"/>
      <c r="I1643" s="34" t="s">
        <v>217</v>
      </c>
      <c r="J1643" s="69">
        <v>2786</v>
      </c>
      <c r="K1643" s="89" t="s">
        <v>8155</v>
      </c>
      <c r="L1643" s="34" t="s">
        <v>50</v>
      </c>
      <c r="M1643" s="34"/>
      <c r="N1643" s="34"/>
      <c r="O1643" s="36"/>
      <c r="P1643" s="79" t="s">
        <v>9810</v>
      </c>
      <c r="Q1643" s="237"/>
    </row>
    <row r="1644" s="20" customFormat="1" spans="1:17">
      <c r="A1644" s="34"/>
      <c r="B1644" s="34"/>
      <c r="C1644" s="133" t="s">
        <v>9811</v>
      </c>
      <c r="D1644" s="126" t="s">
        <v>9812</v>
      </c>
      <c r="E1644" s="36"/>
      <c r="F1644" s="36"/>
      <c r="G1644" s="36"/>
      <c r="H1644" s="89"/>
      <c r="I1644" s="34" t="s">
        <v>49</v>
      </c>
      <c r="J1644" s="69">
        <v>835.8</v>
      </c>
      <c r="K1644" s="89"/>
      <c r="L1644" s="34"/>
      <c r="M1644" s="34"/>
      <c r="N1644" s="34"/>
      <c r="O1644" s="36"/>
      <c r="P1644" s="79"/>
      <c r="Q1644" s="237"/>
    </row>
    <row r="1645" s="20" customFormat="1" ht="48" spans="1:17">
      <c r="A1645" s="34">
        <v>43</v>
      </c>
      <c r="B1645" s="34" t="s">
        <v>2033</v>
      </c>
      <c r="C1645" s="36" t="s">
        <v>9813</v>
      </c>
      <c r="D1645" s="36" t="s">
        <v>9814</v>
      </c>
      <c r="E1645" s="36" t="s">
        <v>9815</v>
      </c>
      <c r="F1645" s="36" t="s">
        <v>9763</v>
      </c>
      <c r="G1645" s="36" t="s">
        <v>41</v>
      </c>
      <c r="H1645" s="89"/>
      <c r="I1645" s="34" t="s">
        <v>217</v>
      </c>
      <c r="J1645" s="69">
        <v>3622</v>
      </c>
      <c r="K1645" s="89" t="s">
        <v>9816</v>
      </c>
      <c r="L1645" s="34" t="s">
        <v>50</v>
      </c>
      <c r="M1645" s="34"/>
      <c r="N1645" s="34"/>
      <c r="O1645" s="36"/>
      <c r="P1645" s="79" t="s">
        <v>41</v>
      </c>
      <c r="Q1645" s="237"/>
    </row>
    <row r="1646" s="20" customFormat="1" spans="1:17">
      <c r="A1646" s="34"/>
      <c r="B1646" s="34"/>
      <c r="C1646" s="133" t="s">
        <v>9817</v>
      </c>
      <c r="D1646" s="126" t="s">
        <v>9818</v>
      </c>
      <c r="E1646" s="36"/>
      <c r="F1646" s="36"/>
      <c r="G1646" s="36"/>
      <c r="H1646" s="89"/>
      <c r="I1646" s="34" t="s">
        <v>49</v>
      </c>
      <c r="J1646" s="69">
        <v>1086.6</v>
      </c>
      <c r="K1646" s="89"/>
      <c r="L1646" s="34"/>
      <c r="M1646" s="34"/>
      <c r="N1646" s="34"/>
      <c r="O1646" s="36"/>
      <c r="P1646" s="79"/>
      <c r="Q1646" s="237"/>
    </row>
    <row r="1647" s="20" customFormat="1" ht="60" spans="1:17">
      <c r="A1647" s="34">
        <v>44</v>
      </c>
      <c r="B1647" s="34" t="s">
        <v>2033</v>
      </c>
      <c r="C1647" s="36" t="s">
        <v>9819</v>
      </c>
      <c r="D1647" s="36" t="s">
        <v>9820</v>
      </c>
      <c r="E1647" s="36" t="s">
        <v>9821</v>
      </c>
      <c r="F1647" s="36" t="s">
        <v>9763</v>
      </c>
      <c r="G1647" s="36" t="s">
        <v>41</v>
      </c>
      <c r="H1647" s="89"/>
      <c r="I1647" s="34" t="s">
        <v>217</v>
      </c>
      <c r="J1647" s="69">
        <v>3440</v>
      </c>
      <c r="K1647" s="89" t="s">
        <v>8155</v>
      </c>
      <c r="L1647" s="34" t="s">
        <v>50</v>
      </c>
      <c r="M1647" s="34"/>
      <c r="N1647" s="34"/>
      <c r="O1647" s="36"/>
      <c r="P1647" s="79" t="s">
        <v>9822</v>
      </c>
      <c r="Q1647" s="237"/>
    </row>
    <row r="1648" s="20" customFormat="1" spans="1:17">
      <c r="A1648" s="34"/>
      <c r="B1648" s="34"/>
      <c r="C1648" s="133" t="s">
        <v>9823</v>
      </c>
      <c r="D1648" s="126" t="s">
        <v>9824</v>
      </c>
      <c r="E1648" s="36"/>
      <c r="F1648" s="36"/>
      <c r="G1648" s="36"/>
      <c r="H1648" s="89"/>
      <c r="I1648" s="34" t="s">
        <v>49</v>
      </c>
      <c r="J1648" s="69">
        <v>1032</v>
      </c>
      <c r="K1648" s="89"/>
      <c r="L1648" s="34"/>
      <c r="M1648" s="34"/>
      <c r="N1648" s="34"/>
      <c r="O1648" s="36"/>
      <c r="P1648" s="79"/>
      <c r="Q1648" s="237"/>
    </row>
    <row r="1649" s="20" customFormat="1" ht="60" spans="1:17">
      <c r="A1649" s="34">
        <v>45</v>
      </c>
      <c r="B1649" s="34" t="s">
        <v>2033</v>
      </c>
      <c r="C1649" s="36" t="s">
        <v>9825</v>
      </c>
      <c r="D1649" s="36" t="s">
        <v>9826</v>
      </c>
      <c r="E1649" s="36" t="s">
        <v>9827</v>
      </c>
      <c r="F1649" s="36" t="s">
        <v>9763</v>
      </c>
      <c r="G1649" s="36" t="s">
        <v>41</v>
      </c>
      <c r="H1649" s="89"/>
      <c r="I1649" s="34" t="s">
        <v>217</v>
      </c>
      <c r="J1649" s="69">
        <v>4472</v>
      </c>
      <c r="K1649" s="89" t="s">
        <v>9828</v>
      </c>
      <c r="L1649" s="34" t="s">
        <v>50</v>
      </c>
      <c r="M1649" s="34"/>
      <c r="N1649" s="34"/>
      <c r="O1649" s="36"/>
      <c r="P1649" s="79" t="s">
        <v>9829</v>
      </c>
      <c r="Q1649" s="237"/>
    </row>
    <row r="1650" s="20" customFormat="1" spans="1:17">
      <c r="A1650" s="34"/>
      <c r="B1650" s="34"/>
      <c r="C1650" s="133" t="s">
        <v>9830</v>
      </c>
      <c r="D1650" s="126" t="s">
        <v>9831</v>
      </c>
      <c r="E1650" s="36"/>
      <c r="F1650" s="36"/>
      <c r="G1650" s="36"/>
      <c r="H1650" s="89"/>
      <c r="I1650" s="34" t="s">
        <v>49</v>
      </c>
      <c r="J1650" s="69">
        <v>1341.6</v>
      </c>
      <c r="K1650" s="89"/>
      <c r="L1650" s="34"/>
      <c r="M1650" s="34"/>
      <c r="N1650" s="34"/>
      <c r="O1650" s="36"/>
      <c r="P1650" s="79"/>
      <c r="Q1650" s="237"/>
    </row>
    <row r="1651" s="20" customFormat="1" ht="48" spans="1:17">
      <c r="A1651" s="34">
        <v>46</v>
      </c>
      <c r="B1651" s="34" t="s">
        <v>2033</v>
      </c>
      <c r="C1651" s="36" t="s">
        <v>9832</v>
      </c>
      <c r="D1651" s="36" t="s">
        <v>9833</v>
      </c>
      <c r="E1651" s="36" t="s">
        <v>9834</v>
      </c>
      <c r="F1651" s="36" t="s">
        <v>8295</v>
      </c>
      <c r="G1651" s="36" t="s">
        <v>41</v>
      </c>
      <c r="H1651" s="89"/>
      <c r="I1651" s="34" t="s">
        <v>217</v>
      </c>
      <c r="J1651" s="69">
        <v>2103</v>
      </c>
      <c r="K1651" s="89" t="s">
        <v>8155</v>
      </c>
      <c r="L1651" s="34" t="s">
        <v>50</v>
      </c>
      <c r="M1651" s="34"/>
      <c r="N1651" s="34"/>
      <c r="O1651" s="36"/>
      <c r="P1651" s="79" t="s">
        <v>9835</v>
      </c>
      <c r="Q1651" s="237"/>
    </row>
    <row r="1652" s="20" customFormat="1" spans="1:17">
      <c r="A1652" s="34"/>
      <c r="B1652" s="34"/>
      <c r="C1652" s="133" t="s">
        <v>9836</v>
      </c>
      <c r="D1652" s="126" t="s">
        <v>9837</v>
      </c>
      <c r="E1652" s="36"/>
      <c r="F1652" s="36"/>
      <c r="G1652" s="36"/>
      <c r="H1652" s="89"/>
      <c r="I1652" s="34" t="s">
        <v>49</v>
      </c>
      <c r="J1652" s="69">
        <v>630.9</v>
      </c>
      <c r="K1652" s="89"/>
      <c r="L1652" s="34"/>
      <c r="M1652" s="34"/>
      <c r="N1652" s="34"/>
      <c r="O1652" s="36"/>
      <c r="P1652" s="79"/>
      <c r="Q1652" s="237"/>
    </row>
    <row r="1653" s="20" customFormat="1" ht="48" spans="1:17">
      <c r="A1653" s="34">
        <v>47</v>
      </c>
      <c r="B1653" s="34" t="s">
        <v>2033</v>
      </c>
      <c r="C1653" s="36" t="s">
        <v>9838</v>
      </c>
      <c r="D1653" s="36" t="s">
        <v>9839</v>
      </c>
      <c r="E1653" s="36" t="s">
        <v>9840</v>
      </c>
      <c r="F1653" s="36" t="s">
        <v>9763</v>
      </c>
      <c r="G1653" s="36" t="s">
        <v>41</v>
      </c>
      <c r="H1653" s="89"/>
      <c r="I1653" s="34" t="s">
        <v>49</v>
      </c>
      <c r="J1653" s="69">
        <v>2309</v>
      </c>
      <c r="K1653" s="89" t="s">
        <v>8155</v>
      </c>
      <c r="L1653" s="34" t="s">
        <v>50</v>
      </c>
      <c r="M1653" s="34"/>
      <c r="N1653" s="34"/>
      <c r="O1653" s="36"/>
      <c r="P1653" s="79" t="s">
        <v>9841</v>
      </c>
      <c r="Q1653" s="237"/>
    </row>
    <row r="1654" s="20" customFormat="1" spans="1:17">
      <c r="A1654" s="34"/>
      <c r="B1654" s="34"/>
      <c r="C1654" s="133" t="s">
        <v>9842</v>
      </c>
      <c r="D1654" s="126" t="s">
        <v>9843</v>
      </c>
      <c r="E1654" s="36"/>
      <c r="F1654" s="36"/>
      <c r="G1654" s="36"/>
      <c r="H1654" s="89"/>
      <c r="I1654" s="34" t="s">
        <v>49</v>
      </c>
      <c r="J1654" s="69">
        <v>692.7</v>
      </c>
      <c r="K1654" s="89"/>
      <c r="L1654" s="34"/>
      <c r="M1654" s="34"/>
      <c r="N1654" s="34"/>
      <c r="O1654" s="36"/>
      <c r="P1654" s="79"/>
      <c r="Q1654" s="237"/>
    </row>
    <row r="1655" s="20" customFormat="1" ht="48" spans="1:17">
      <c r="A1655" s="34">
        <v>48</v>
      </c>
      <c r="B1655" s="34" t="s">
        <v>2033</v>
      </c>
      <c r="C1655" s="36" t="s">
        <v>9844</v>
      </c>
      <c r="D1655" s="36" t="s">
        <v>9845</v>
      </c>
      <c r="E1655" s="36" t="s">
        <v>9846</v>
      </c>
      <c r="F1655" s="36" t="s">
        <v>9847</v>
      </c>
      <c r="G1655" s="36" t="s">
        <v>41</v>
      </c>
      <c r="H1655" s="89"/>
      <c r="I1655" s="34" t="s">
        <v>49</v>
      </c>
      <c r="J1655" s="69">
        <v>1512</v>
      </c>
      <c r="K1655" s="89" t="s">
        <v>8155</v>
      </c>
      <c r="L1655" s="34" t="s">
        <v>50</v>
      </c>
      <c r="M1655" s="34"/>
      <c r="N1655" s="34"/>
      <c r="O1655" s="36"/>
      <c r="P1655" s="79" t="s">
        <v>9848</v>
      </c>
      <c r="Q1655" s="237"/>
    </row>
    <row r="1656" s="20" customFormat="1" spans="1:17">
      <c r="A1656" s="34"/>
      <c r="B1656" s="34"/>
      <c r="C1656" s="133" t="s">
        <v>9849</v>
      </c>
      <c r="D1656" s="126" t="s">
        <v>9850</v>
      </c>
      <c r="E1656" s="36"/>
      <c r="F1656" s="36"/>
      <c r="G1656" s="36"/>
      <c r="H1656" s="89"/>
      <c r="I1656" s="34" t="s">
        <v>49</v>
      </c>
      <c r="J1656" s="69">
        <v>453.6</v>
      </c>
      <c r="K1656" s="89"/>
      <c r="L1656" s="34"/>
      <c r="M1656" s="34"/>
      <c r="N1656" s="34"/>
      <c r="O1656" s="36"/>
      <c r="P1656" s="79"/>
      <c r="Q1656" s="237"/>
    </row>
    <row r="1657" s="20" customFormat="1" ht="48" spans="1:17">
      <c r="A1657" s="34">
        <v>49</v>
      </c>
      <c r="B1657" s="34" t="s">
        <v>2033</v>
      </c>
      <c r="C1657" s="36" t="s">
        <v>9851</v>
      </c>
      <c r="D1657" s="36" t="s">
        <v>9852</v>
      </c>
      <c r="E1657" s="36" t="s">
        <v>9853</v>
      </c>
      <c r="F1657" s="36" t="s">
        <v>9854</v>
      </c>
      <c r="G1657" s="36" t="s">
        <v>41</v>
      </c>
      <c r="H1657" s="89"/>
      <c r="I1657" s="34" t="s">
        <v>49</v>
      </c>
      <c r="J1657" s="69">
        <v>1485</v>
      </c>
      <c r="K1657" s="89" t="s">
        <v>8155</v>
      </c>
      <c r="L1657" s="34" t="s">
        <v>50</v>
      </c>
      <c r="M1657" s="34"/>
      <c r="N1657" s="34"/>
      <c r="O1657" s="36"/>
      <c r="P1657" s="79" t="s">
        <v>9855</v>
      </c>
      <c r="Q1657" s="237"/>
    </row>
    <row r="1658" s="20" customFormat="1" spans="1:17">
      <c r="A1658" s="34"/>
      <c r="B1658" s="34"/>
      <c r="C1658" s="133" t="s">
        <v>9856</v>
      </c>
      <c r="D1658" s="126" t="s">
        <v>9857</v>
      </c>
      <c r="E1658" s="36"/>
      <c r="F1658" s="36"/>
      <c r="G1658" s="36"/>
      <c r="H1658" s="89"/>
      <c r="I1658" s="34" t="s">
        <v>49</v>
      </c>
      <c r="J1658" s="69">
        <v>445.5</v>
      </c>
      <c r="K1658" s="89"/>
      <c r="L1658" s="34"/>
      <c r="M1658" s="34"/>
      <c r="N1658" s="34"/>
      <c r="O1658" s="36"/>
      <c r="P1658" s="79"/>
      <c r="Q1658" s="237"/>
    </row>
    <row r="1659" s="20" customFormat="1" ht="48" spans="1:17">
      <c r="A1659" s="34">
        <v>50</v>
      </c>
      <c r="B1659" s="34" t="s">
        <v>2033</v>
      </c>
      <c r="C1659" s="36" t="s">
        <v>9858</v>
      </c>
      <c r="D1659" s="36" t="s">
        <v>9859</v>
      </c>
      <c r="E1659" s="36" t="s">
        <v>9860</v>
      </c>
      <c r="F1659" s="36" t="s">
        <v>9854</v>
      </c>
      <c r="G1659" s="36" t="s">
        <v>41</v>
      </c>
      <c r="H1659" s="89"/>
      <c r="I1659" s="34" t="s">
        <v>49</v>
      </c>
      <c r="J1659" s="69">
        <v>1931</v>
      </c>
      <c r="K1659" s="89" t="s">
        <v>9861</v>
      </c>
      <c r="L1659" s="34" t="s">
        <v>50</v>
      </c>
      <c r="M1659" s="34"/>
      <c r="N1659" s="34"/>
      <c r="O1659" s="36"/>
      <c r="P1659" s="79" t="s">
        <v>9862</v>
      </c>
      <c r="Q1659" s="237"/>
    </row>
    <row r="1660" s="20" customFormat="1" spans="1:17">
      <c r="A1660" s="34"/>
      <c r="B1660" s="34"/>
      <c r="C1660" s="133" t="s">
        <v>9863</v>
      </c>
      <c r="D1660" s="126" t="s">
        <v>9864</v>
      </c>
      <c r="E1660" s="36"/>
      <c r="F1660" s="36"/>
      <c r="G1660" s="36"/>
      <c r="H1660" s="89"/>
      <c r="I1660" s="34" t="s">
        <v>49</v>
      </c>
      <c r="J1660" s="69">
        <v>579.3</v>
      </c>
      <c r="K1660" s="89"/>
      <c r="L1660" s="34"/>
      <c r="M1660" s="34"/>
      <c r="N1660" s="34"/>
      <c r="O1660" s="36"/>
      <c r="P1660" s="79"/>
      <c r="Q1660" s="237"/>
    </row>
    <row r="1661" s="20" customFormat="1" ht="48" spans="1:17">
      <c r="A1661" s="34">
        <v>51</v>
      </c>
      <c r="B1661" s="34" t="s">
        <v>2033</v>
      </c>
      <c r="C1661" s="36" t="s">
        <v>9865</v>
      </c>
      <c r="D1661" s="36" t="s">
        <v>9866</v>
      </c>
      <c r="E1661" s="36" t="s">
        <v>9867</v>
      </c>
      <c r="F1661" s="36" t="s">
        <v>9868</v>
      </c>
      <c r="G1661" s="36" t="s">
        <v>41</v>
      </c>
      <c r="H1661" s="89"/>
      <c r="I1661" s="34" t="s">
        <v>49</v>
      </c>
      <c r="J1661" s="69">
        <v>1856</v>
      </c>
      <c r="K1661" s="89" t="s">
        <v>9869</v>
      </c>
      <c r="L1661" s="34" t="s">
        <v>50</v>
      </c>
      <c r="M1661" s="34"/>
      <c r="N1661" s="34"/>
      <c r="O1661" s="36"/>
      <c r="P1661" s="79" t="s">
        <v>9870</v>
      </c>
      <c r="Q1661" s="237"/>
    </row>
    <row r="1662" s="20" customFormat="1" spans="1:17">
      <c r="A1662" s="34"/>
      <c r="B1662" s="34"/>
      <c r="C1662" s="133" t="s">
        <v>9871</v>
      </c>
      <c r="D1662" s="126" t="s">
        <v>9872</v>
      </c>
      <c r="E1662" s="36"/>
      <c r="F1662" s="36"/>
      <c r="G1662" s="36"/>
      <c r="H1662" s="89"/>
      <c r="I1662" s="34" t="s">
        <v>49</v>
      </c>
      <c r="J1662" s="69">
        <v>556.8</v>
      </c>
      <c r="K1662" s="89"/>
      <c r="L1662" s="34"/>
      <c r="M1662" s="34"/>
      <c r="N1662" s="34"/>
      <c r="O1662" s="36"/>
      <c r="P1662" s="79"/>
      <c r="Q1662" s="237"/>
    </row>
    <row r="1663" s="20" customFormat="1" ht="60" spans="1:17">
      <c r="A1663" s="34">
        <v>52</v>
      </c>
      <c r="B1663" s="34" t="s">
        <v>2033</v>
      </c>
      <c r="C1663" s="36" t="s">
        <v>9873</v>
      </c>
      <c r="D1663" s="36" t="s">
        <v>9874</v>
      </c>
      <c r="E1663" s="36" t="s">
        <v>9875</v>
      </c>
      <c r="F1663" s="36" t="s">
        <v>9868</v>
      </c>
      <c r="G1663" s="36" t="s">
        <v>41</v>
      </c>
      <c r="H1663" s="89"/>
      <c r="I1663" s="34" t="s">
        <v>49</v>
      </c>
      <c r="J1663" s="69">
        <v>2413</v>
      </c>
      <c r="K1663" s="89" t="s">
        <v>9876</v>
      </c>
      <c r="L1663" s="34" t="s">
        <v>50</v>
      </c>
      <c r="M1663" s="34"/>
      <c r="N1663" s="34"/>
      <c r="O1663" s="36"/>
      <c r="P1663" s="79" t="s">
        <v>9877</v>
      </c>
      <c r="Q1663" s="237"/>
    </row>
    <row r="1664" s="20" customFormat="1" spans="1:17">
      <c r="A1664" s="34"/>
      <c r="B1664" s="34"/>
      <c r="C1664" s="133" t="s">
        <v>9878</v>
      </c>
      <c r="D1664" s="126" t="s">
        <v>9879</v>
      </c>
      <c r="E1664" s="36"/>
      <c r="F1664" s="36"/>
      <c r="G1664" s="36"/>
      <c r="H1664" s="89"/>
      <c r="I1664" s="34" t="s">
        <v>49</v>
      </c>
      <c r="J1664" s="69">
        <v>723.9</v>
      </c>
      <c r="K1664" s="89"/>
      <c r="L1664" s="34"/>
      <c r="M1664" s="34"/>
      <c r="N1664" s="34"/>
      <c r="O1664" s="36"/>
      <c r="P1664" s="79"/>
      <c r="Q1664" s="237"/>
    </row>
    <row r="1665" s="20" customFormat="1" ht="60" spans="1:17">
      <c r="A1665" s="34">
        <v>53</v>
      </c>
      <c r="B1665" s="34" t="s">
        <v>2033</v>
      </c>
      <c r="C1665" s="36" t="s">
        <v>9880</v>
      </c>
      <c r="D1665" s="36" t="s">
        <v>9881</v>
      </c>
      <c r="E1665" s="36" t="s">
        <v>9882</v>
      </c>
      <c r="F1665" s="36" t="s">
        <v>9883</v>
      </c>
      <c r="G1665" s="36" t="s">
        <v>41</v>
      </c>
      <c r="H1665" s="89"/>
      <c r="I1665" s="34" t="s">
        <v>49</v>
      </c>
      <c r="J1665" s="69">
        <v>1253</v>
      </c>
      <c r="K1665" s="89" t="s">
        <v>8155</v>
      </c>
      <c r="L1665" s="34" t="s">
        <v>50</v>
      </c>
      <c r="M1665" s="34"/>
      <c r="N1665" s="34"/>
      <c r="O1665" s="36"/>
      <c r="P1665" s="79" t="s">
        <v>9884</v>
      </c>
      <c r="Q1665" s="237"/>
    </row>
    <row r="1666" s="20" customFormat="1" spans="1:17">
      <c r="A1666" s="34"/>
      <c r="B1666" s="34"/>
      <c r="C1666" s="133" t="s">
        <v>9885</v>
      </c>
      <c r="D1666" s="126" t="s">
        <v>9886</v>
      </c>
      <c r="E1666" s="36"/>
      <c r="F1666" s="36"/>
      <c r="G1666" s="36"/>
      <c r="H1666" s="89"/>
      <c r="I1666" s="34" t="s">
        <v>49</v>
      </c>
      <c r="J1666" s="69">
        <v>375.9</v>
      </c>
      <c r="K1666" s="89"/>
      <c r="L1666" s="34"/>
      <c r="M1666" s="34"/>
      <c r="N1666" s="34"/>
      <c r="O1666" s="36"/>
      <c r="P1666" s="79"/>
      <c r="Q1666" s="237"/>
    </row>
    <row r="1667" s="20" customFormat="1" ht="60" spans="1:17">
      <c r="A1667" s="34">
        <v>54</v>
      </c>
      <c r="B1667" s="34" t="s">
        <v>2033</v>
      </c>
      <c r="C1667" s="36" t="s">
        <v>9887</v>
      </c>
      <c r="D1667" s="36" t="s">
        <v>9888</v>
      </c>
      <c r="E1667" s="36" t="s">
        <v>9889</v>
      </c>
      <c r="F1667" s="36" t="s">
        <v>9890</v>
      </c>
      <c r="G1667" s="36" t="s">
        <v>41</v>
      </c>
      <c r="H1667" s="89"/>
      <c r="I1667" s="34" t="s">
        <v>49</v>
      </c>
      <c r="J1667" s="69">
        <v>1856</v>
      </c>
      <c r="K1667" s="89" t="s">
        <v>9757</v>
      </c>
      <c r="L1667" s="34" t="s">
        <v>50</v>
      </c>
      <c r="M1667" s="34"/>
      <c r="N1667" s="34"/>
      <c r="O1667" s="36"/>
      <c r="P1667" s="79" t="s">
        <v>9891</v>
      </c>
      <c r="Q1667" s="237"/>
    </row>
    <row r="1668" s="20" customFormat="1" spans="1:17">
      <c r="A1668" s="34"/>
      <c r="B1668" s="34"/>
      <c r="C1668" s="133" t="s">
        <v>9892</v>
      </c>
      <c r="D1668" s="126" t="s">
        <v>9893</v>
      </c>
      <c r="E1668" s="36"/>
      <c r="F1668" s="36"/>
      <c r="G1668" s="36"/>
      <c r="H1668" s="89"/>
      <c r="I1668" s="34" t="s">
        <v>49</v>
      </c>
      <c r="J1668" s="69">
        <v>556.8</v>
      </c>
      <c r="K1668" s="89"/>
      <c r="L1668" s="34"/>
      <c r="M1668" s="34"/>
      <c r="N1668" s="34"/>
      <c r="O1668" s="36"/>
      <c r="P1668" s="79"/>
      <c r="Q1668" s="237"/>
    </row>
    <row r="1669" s="20" customFormat="1" ht="60" spans="1:17">
      <c r="A1669" s="34">
        <v>55</v>
      </c>
      <c r="B1669" s="34" t="s">
        <v>2033</v>
      </c>
      <c r="C1669" s="36" t="s">
        <v>9894</v>
      </c>
      <c r="D1669" s="36" t="s">
        <v>9895</v>
      </c>
      <c r="E1669" s="36" t="s">
        <v>9896</v>
      </c>
      <c r="F1669" s="36" t="s">
        <v>9897</v>
      </c>
      <c r="G1669" s="36" t="s">
        <v>41</v>
      </c>
      <c r="H1669" s="89"/>
      <c r="I1669" s="34" t="s">
        <v>49</v>
      </c>
      <c r="J1669" s="69">
        <v>1963</v>
      </c>
      <c r="K1669" s="89" t="s">
        <v>8155</v>
      </c>
      <c r="L1669" s="34" t="s">
        <v>50</v>
      </c>
      <c r="M1669" s="34"/>
      <c r="N1669" s="34"/>
      <c r="O1669" s="36"/>
      <c r="P1669" s="79" t="s">
        <v>9898</v>
      </c>
      <c r="Q1669" s="237"/>
    </row>
    <row r="1670" s="20" customFormat="1" spans="1:17">
      <c r="A1670" s="34"/>
      <c r="B1670" s="34"/>
      <c r="C1670" s="133" t="s">
        <v>9899</v>
      </c>
      <c r="D1670" s="126" t="s">
        <v>9900</v>
      </c>
      <c r="E1670" s="36"/>
      <c r="F1670" s="36"/>
      <c r="G1670" s="36"/>
      <c r="H1670" s="89"/>
      <c r="I1670" s="34" t="s">
        <v>49</v>
      </c>
      <c r="J1670" s="69">
        <v>588.9</v>
      </c>
      <c r="K1670" s="89"/>
      <c r="L1670" s="34"/>
      <c r="M1670" s="34"/>
      <c r="N1670" s="34"/>
      <c r="O1670" s="36"/>
      <c r="P1670" s="79"/>
      <c r="Q1670" s="237"/>
    </row>
    <row r="1671" s="20" customFormat="1" ht="60" spans="1:17">
      <c r="A1671" s="34">
        <v>56</v>
      </c>
      <c r="B1671" s="34" t="s">
        <v>2033</v>
      </c>
      <c r="C1671" s="36" t="s">
        <v>9901</v>
      </c>
      <c r="D1671" s="36" t="s">
        <v>9902</v>
      </c>
      <c r="E1671" s="36" t="s">
        <v>9903</v>
      </c>
      <c r="F1671" s="36" t="s">
        <v>9904</v>
      </c>
      <c r="G1671" s="36" t="s">
        <v>41</v>
      </c>
      <c r="H1671" s="89"/>
      <c r="I1671" s="34" t="s">
        <v>49</v>
      </c>
      <c r="J1671" s="69">
        <v>1559</v>
      </c>
      <c r="K1671" s="89" t="s">
        <v>8155</v>
      </c>
      <c r="L1671" s="34" t="s">
        <v>50</v>
      </c>
      <c r="M1671" s="34"/>
      <c r="N1671" s="34"/>
      <c r="O1671" s="36"/>
      <c r="P1671" s="79" t="s">
        <v>9905</v>
      </c>
      <c r="Q1671" s="237"/>
    </row>
    <row r="1672" s="20" customFormat="1" spans="1:17">
      <c r="A1672" s="34"/>
      <c r="B1672" s="34"/>
      <c r="C1672" s="133" t="s">
        <v>9906</v>
      </c>
      <c r="D1672" s="126" t="s">
        <v>9907</v>
      </c>
      <c r="E1672" s="36"/>
      <c r="F1672" s="36"/>
      <c r="G1672" s="36"/>
      <c r="H1672" s="89"/>
      <c r="I1672" s="34" t="s">
        <v>49</v>
      </c>
      <c r="J1672" s="69">
        <v>467.7</v>
      </c>
      <c r="K1672" s="89"/>
      <c r="L1672" s="34"/>
      <c r="M1672" s="34"/>
      <c r="N1672" s="34"/>
      <c r="O1672" s="36"/>
      <c r="P1672" s="79"/>
      <c r="Q1672" s="237"/>
    </row>
    <row r="1673" s="20" customFormat="1" ht="120" spans="1:17">
      <c r="A1673" s="34">
        <v>57</v>
      </c>
      <c r="B1673" s="34" t="s">
        <v>2033</v>
      </c>
      <c r="C1673" s="36" t="s">
        <v>9908</v>
      </c>
      <c r="D1673" s="36" t="s">
        <v>9909</v>
      </c>
      <c r="E1673" s="36" t="s">
        <v>9910</v>
      </c>
      <c r="F1673" s="36" t="s">
        <v>9911</v>
      </c>
      <c r="G1673" s="36" t="s">
        <v>41</v>
      </c>
      <c r="H1673" s="89"/>
      <c r="I1673" s="34" t="s">
        <v>49</v>
      </c>
      <c r="J1673" s="69">
        <v>2416</v>
      </c>
      <c r="K1673" s="89" t="s">
        <v>8155</v>
      </c>
      <c r="L1673" s="34" t="s">
        <v>50</v>
      </c>
      <c r="M1673" s="34"/>
      <c r="N1673" s="34"/>
      <c r="O1673" s="36"/>
      <c r="P1673" s="79" t="s">
        <v>9912</v>
      </c>
      <c r="Q1673" s="237"/>
    </row>
    <row r="1674" s="20" customFormat="1" spans="1:17">
      <c r="A1674" s="34"/>
      <c r="B1674" s="34"/>
      <c r="C1674" s="133" t="s">
        <v>9913</v>
      </c>
      <c r="D1674" s="126" t="s">
        <v>9914</v>
      </c>
      <c r="E1674" s="36"/>
      <c r="F1674" s="36"/>
      <c r="G1674" s="36"/>
      <c r="H1674" s="89"/>
      <c r="I1674" s="34" t="s">
        <v>49</v>
      </c>
      <c r="J1674" s="69">
        <v>724.8</v>
      </c>
      <c r="K1674" s="89"/>
      <c r="L1674" s="34"/>
      <c r="M1674" s="34"/>
      <c r="N1674" s="34"/>
      <c r="O1674" s="36"/>
      <c r="P1674" s="79"/>
      <c r="Q1674" s="237"/>
    </row>
    <row r="1675" s="20" customFormat="1" ht="60" spans="1:17">
      <c r="A1675" s="34">
        <v>58</v>
      </c>
      <c r="B1675" s="34" t="s">
        <v>2033</v>
      </c>
      <c r="C1675" s="36" t="s">
        <v>9915</v>
      </c>
      <c r="D1675" s="36" t="s">
        <v>9916</v>
      </c>
      <c r="E1675" s="36" t="s">
        <v>9917</v>
      </c>
      <c r="F1675" s="36" t="s">
        <v>9763</v>
      </c>
      <c r="G1675" s="36" t="s">
        <v>41</v>
      </c>
      <c r="H1675" s="89"/>
      <c r="I1675" s="34" t="s">
        <v>49</v>
      </c>
      <c r="J1675" s="69">
        <v>2800</v>
      </c>
      <c r="K1675" s="89" t="s">
        <v>8155</v>
      </c>
      <c r="L1675" s="34" t="s">
        <v>50</v>
      </c>
      <c r="M1675" s="34"/>
      <c r="N1675" s="34"/>
      <c r="O1675" s="36"/>
      <c r="P1675" s="79" t="s">
        <v>9918</v>
      </c>
      <c r="Q1675" s="237"/>
    </row>
    <row r="1676" s="20" customFormat="1" spans="1:17">
      <c r="A1676" s="34"/>
      <c r="B1676" s="34"/>
      <c r="C1676" s="133" t="s">
        <v>9919</v>
      </c>
      <c r="D1676" s="126" t="s">
        <v>9920</v>
      </c>
      <c r="E1676" s="36"/>
      <c r="F1676" s="36"/>
      <c r="G1676" s="36"/>
      <c r="H1676" s="89"/>
      <c r="I1676" s="34" t="s">
        <v>49</v>
      </c>
      <c r="J1676" s="69">
        <v>840</v>
      </c>
      <c r="K1676" s="89"/>
      <c r="L1676" s="34"/>
      <c r="M1676" s="34"/>
      <c r="N1676" s="34"/>
      <c r="O1676" s="36"/>
      <c r="P1676" s="79"/>
      <c r="Q1676" s="237"/>
    </row>
    <row r="1677" s="20" customFormat="1" ht="48" spans="1:17">
      <c r="A1677" s="34">
        <v>59</v>
      </c>
      <c r="B1677" s="34" t="s">
        <v>2033</v>
      </c>
      <c r="C1677" s="36" t="s">
        <v>9921</v>
      </c>
      <c r="D1677" s="36" t="s">
        <v>9922</v>
      </c>
      <c r="E1677" s="36" t="s">
        <v>9923</v>
      </c>
      <c r="F1677" s="36" t="s">
        <v>9763</v>
      </c>
      <c r="G1677" s="36" t="s">
        <v>41</v>
      </c>
      <c r="H1677" s="89"/>
      <c r="I1677" s="34" t="s">
        <v>49</v>
      </c>
      <c r="J1677" s="69">
        <v>3640</v>
      </c>
      <c r="K1677" s="89" t="s">
        <v>9924</v>
      </c>
      <c r="L1677" s="34" t="s">
        <v>50</v>
      </c>
      <c r="M1677" s="34"/>
      <c r="N1677" s="34"/>
      <c r="O1677" s="36"/>
      <c r="P1677" s="79" t="s">
        <v>41</v>
      </c>
      <c r="Q1677" s="237"/>
    </row>
    <row r="1678" s="20" customFormat="1" spans="1:17">
      <c r="A1678" s="34"/>
      <c r="B1678" s="34"/>
      <c r="C1678" s="133" t="s">
        <v>9925</v>
      </c>
      <c r="D1678" s="126" t="s">
        <v>9926</v>
      </c>
      <c r="E1678" s="36"/>
      <c r="F1678" s="36"/>
      <c r="G1678" s="36"/>
      <c r="H1678" s="89"/>
      <c r="I1678" s="34" t="s">
        <v>49</v>
      </c>
      <c r="J1678" s="69">
        <v>1092</v>
      </c>
      <c r="K1678" s="89"/>
      <c r="L1678" s="34"/>
      <c r="M1678" s="34"/>
      <c r="N1678" s="34"/>
      <c r="O1678" s="36"/>
      <c r="P1678" s="79"/>
      <c r="Q1678" s="237"/>
    </row>
    <row r="1679" s="20" customFormat="1" ht="48" spans="1:17">
      <c r="A1679" s="34">
        <v>60</v>
      </c>
      <c r="B1679" s="34" t="s">
        <v>2033</v>
      </c>
      <c r="C1679" s="36" t="s">
        <v>9927</v>
      </c>
      <c r="D1679" s="36" t="s">
        <v>9928</v>
      </c>
      <c r="E1679" s="36" t="s">
        <v>9929</v>
      </c>
      <c r="F1679" s="36" t="s">
        <v>7724</v>
      </c>
      <c r="G1679" s="36" t="s">
        <v>41</v>
      </c>
      <c r="H1679" s="89"/>
      <c r="I1679" s="34" t="s">
        <v>49</v>
      </c>
      <c r="J1679" s="69">
        <v>1479</v>
      </c>
      <c r="K1679" s="89" t="s">
        <v>8155</v>
      </c>
      <c r="L1679" s="34" t="s">
        <v>50</v>
      </c>
      <c r="M1679" s="34"/>
      <c r="N1679" s="34"/>
      <c r="O1679" s="36"/>
      <c r="P1679" s="79" t="s">
        <v>9930</v>
      </c>
      <c r="Q1679" s="237"/>
    </row>
    <row r="1680" s="20" customFormat="1" spans="1:17">
      <c r="A1680" s="34"/>
      <c r="B1680" s="34"/>
      <c r="C1680" s="133" t="s">
        <v>9931</v>
      </c>
      <c r="D1680" s="126" t="s">
        <v>9932</v>
      </c>
      <c r="E1680" s="36"/>
      <c r="F1680" s="36"/>
      <c r="G1680" s="36"/>
      <c r="H1680" s="89"/>
      <c r="I1680" s="34" t="s">
        <v>49</v>
      </c>
      <c r="J1680" s="69">
        <v>443.7</v>
      </c>
      <c r="K1680" s="89"/>
      <c r="L1680" s="34"/>
      <c r="M1680" s="34"/>
      <c r="N1680" s="34"/>
      <c r="O1680" s="36"/>
      <c r="P1680" s="79"/>
      <c r="Q1680" s="237"/>
    </row>
    <row r="1681" s="20" customFormat="1" ht="48" spans="1:17">
      <c r="A1681" s="34">
        <v>61</v>
      </c>
      <c r="B1681" s="34" t="s">
        <v>2033</v>
      </c>
      <c r="C1681" s="36" t="s">
        <v>9933</v>
      </c>
      <c r="D1681" s="36" t="s">
        <v>9934</v>
      </c>
      <c r="E1681" s="36" t="s">
        <v>9935</v>
      </c>
      <c r="F1681" s="36" t="s">
        <v>9936</v>
      </c>
      <c r="G1681" s="36" t="s">
        <v>41</v>
      </c>
      <c r="H1681" s="89"/>
      <c r="I1681" s="34" t="s">
        <v>49</v>
      </c>
      <c r="J1681" s="69">
        <v>1785</v>
      </c>
      <c r="K1681" s="89" t="s">
        <v>9937</v>
      </c>
      <c r="L1681" s="34" t="s">
        <v>50</v>
      </c>
      <c r="M1681" s="34"/>
      <c r="N1681" s="34"/>
      <c r="O1681" s="36"/>
      <c r="P1681" s="79" t="s">
        <v>9938</v>
      </c>
      <c r="Q1681" s="237"/>
    </row>
    <row r="1682" s="20" customFormat="1" spans="1:17">
      <c r="A1682" s="34"/>
      <c r="B1682" s="34"/>
      <c r="C1682" s="133" t="s">
        <v>9939</v>
      </c>
      <c r="D1682" s="126" t="s">
        <v>9940</v>
      </c>
      <c r="E1682" s="36"/>
      <c r="F1682" s="36"/>
      <c r="G1682" s="36"/>
      <c r="H1682" s="89"/>
      <c r="I1682" s="34" t="s">
        <v>49</v>
      </c>
      <c r="J1682" s="69">
        <v>535.5</v>
      </c>
      <c r="K1682" s="89"/>
      <c r="L1682" s="34"/>
      <c r="M1682" s="34"/>
      <c r="N1682" s="34"/>
      <c r="O1682" s="36"/>
      <c r="P1682" s="79"/>
      <c r="Q1682" s="237"/>
    </row>
    <row r="1683" s="20" customFormat="1" ht="132" spans="1:17">
      <c r="A1683" s="34">
        <v>62</v>
      </c>
      <c r="B1683" s="34" t="s">
        <v>2033</v>
      </c>
      <c r="C1683" s="36" t="s">
        <v>9941</v>
      </c>
      <c r="D1683" s="36" t="s">
        <v>9942</v>
      </c>
      <c r="E1683" s="36" t="s">
        <v>9943</v>
      </c>
      <c r="F1683" s="36" t="s">
        <v>8295</v>
      </c>
      <c r="G1683" s="36" t="s">
        <v>41</v>
      </c>
      <c r="H1683" s="89"/>
      <c r="I1683" s="34" t="s">
        <v>49</v>
      </c>
      <c r="J1683" s="69">
        <v>2456</v>
      </c>
      <c r="K1683" s="89" t="s">
        <v>8155</v>
      </c>
      <c r="L1683" s="34" t="s">
        <v>50</v>
      </c>
      <c r="M1683" s="34"/>
      <c r="N1683" s="34"/>
      <c r="O1683" s="36"/>
      <c r="P1683" s="79" t="s">
        <v>9944</v>
      </c>
      <c r="Q1683" s="237"/>
    </row>
    <row r="1684" s="20" customFormat="1" spans="1:17">
      <c r="A1684" s="34"/>
      <c r="B1684" s="34"/>
      <c r="C1684" s="133" t="s">
        <v>9945</v>
      </c>
      <c r="D1684" s="126" t="s">
        <v>9946</v>
      </c>
      <c r="E1684" s="36"/>
      <c r="F1684" s="36"/>
      <c r="G1684" s="36"/>
      <c r="H1684" s="89"/>
      <c r="I1684" s="34" t="s">
        <v>49</v>
      </c>
      <c r="J1684" s="69">
        <v>736.8</v>
      </c>
      <c r="K1684" s="89"/>
      <c r="L1684" s="34"/>
      <c r="M1684" s="34"/>
      <c r="N1684" s="34"/>
      <c r="O1684" s="36"/>
      <c r="P1684" s="79"/>
      <c r="Q1684" s="237"/>
    </row>
    <row r="1685" s="20" customFormat="1" ht="48" spans="1:17">
      <c r="A1685" s="34">
        <v>63</v>
      </c>
      <c r="B1685" s="34" t="s">
        <v>2033</v>
      </c>
      <c r="C1685" s="36" t="s">
        <v>9947</v>
      </c>
      <c r="D1685" s="36" t="s">
        <v>9948</v>
      </c>
      <c r="E1685" s="36" t="s">
        <v>9949</v>
      </c>
      <c r="F1685" s="36" t="s">
        <v>9950</v>
      </c>
      <c r="G1685" s="36" t="s">
        <v>41</v>
      </c>
      <c r="H1685" s="89"/>
      <c r="I1685" s="34" t="s">
        <v>49</v>
      </c>
      <c r="J1685" s="69">
        <v>2450</v>
      </c>
      <c r="K1685" s="89" t="s">
        <v>8155</v>
      </c>
      <c r="L1685" s="34" t="s">
        <v>50</v>
      </c>
      <c r="M1685" s="34"/>
      <c r="N1685" s="34"/>
      <c r="O1685" s="36"/>
      <c r="P1685" s="79" t="s">
        <v>9951</v>
      </c>
      <c r="Q1685" s="237"/>
    </row>
    <row r="1686" s="20" customFormat="1" spans="1:17">
      <c r="A1686" s="34"/>
      <c r="B1686" s="34"/>
      <c r="C1686" s="133" t="s">
        <v>9952</v>
      </c>
      <c r="D1686" s="126" t="s">
        <v>9953</v>
      </c>
      <c r="E1686" s="36"/>
      <c r="F1686" s="36"/>
      <c r="G1686" s="36"/>
      <c r="H1686" s="89"/>
      <c r="I1686" s="34" t="s">
        <v>49</v>
      </c>
      <c r="J1686" s="69">
        <v>735</v>
      </c>
      <c r="K1686" s="89"/>
      <c r="L1686" s="34"/>
      <c r="M1686" s="34"/>
      <c r="N1686" s="34"/>
      <c r="O1686" s="36"/>
      <c r="P1686" s="79"/>
      <c r="Q1686" s="237"/>
    </row>
    <row r="1687" s="20" customFormat="1" ht="48" spans="1:17">
      <c r="A1687" s="34">
        <v>64</v>
      </c>
      <c r="B1687" s="34" t="s">
        <v>2033</v>
      </c>
      <c r="C1687" s="36" t="s">
        <v>9954</v>
      </c>
      <c r="D1687" s="36" t="s">
        <v>9955</v>
      </c>
      <c r="E1687" s="36" t="s">
        <v>9956</v>
      </c>
      <c r="F1687" s="36" t="s">
        <v>9957</v>
      </c>
      <c r="G1687" s="36" t="s">
        <v>41</v>
      </c>
      <c r="H1687" s="89"/>
      <c r="I1687" s="34" t="s">
        <v>49</v>
      </c>
      <c r="J1687" s="69">
        <v>2524</v>
      </c>
      <c r="K1687" s="89" t="s">
        <v>8155</v>
      </c>
      <c r="L1687" s="34" t="s">
        <v>34</v>
      </c>
      <c r="M1687" s="34">
        <v>0.1</v>
      </c>
      <c r="N1687" s="34">
        <v>0.1</v>
      </c>
      <c r="O1687" s="36"/>
      <c r="P1687" s="79" t="s">
        <v>41</v>
      </c>
      <c r="Q1687" s="237"/>
    </row>
    <row r="1688" s="20" customFormat="1" spans="1:17">
      <c r="A1688" s="34"/>
      <c r="B1688" s="34"/>
      <c r="C1688" s="133" t="s">
        <v>9958</v>
      </c>
      <c r="D1688" s="126" t="s">
        <v>9959</v>
      </c>
      <c r="E1688" s="36"/>
      <c r="F1688" s="36"/>
      <c r="G1688" s="36"/>
      <c r="H1688" s="89"/>
      <c r="I1688" s="34" t="s">
        <v>49</v>
      </c>
      <c r="J1688" s="69">
        <v>757.2</v>
      </c>
      <c r="K1688" s="89"/>
      <c r="L1688" s="34"/>
      <c r="M1688" s="34"/>
      <c r="N1688" s="34"/>
      <c r="O1688" s="36"/>
      <c r="P1688" s="79"/>
      <c r="Q1688" s="237"/>
    </row>
    <row r="1689" s="20" customFormat="1" ht="48" spans="1:17">
      <c r="A1689" s="34">
        <v>65</v>
      </c>
      <c r="B1689" s="34" t="s">
        <v>2033</v>
      </c>
      <c r="C1689" s="36" t="s">
        <v>9960</v>
      </c>
      <c r="D1689" s="36" t="s">
        <v>9961</v>
      </c>
      <c r="E1689" s="36" t="s">
        <v>9962</v>
      </c>
      <c r="F1689" s="36" t="s">
        <v>9963</v>
      </c>
      <c r="G1689" s="36" t="s">
        <v>41</v>
      </c>
      <c r="H1689" s="89"/>
      <c r="I1689" s="34" t="s">
        <v>49</v>
      </c>
      <c r="J1689" s="69">
        <v>2103</v>
      </c>
      <c r="K1689" s="89" t="s">
        <v>8155</v>
      </c>
      <c r="L1689" s="34" t="s">
        <v>24</v>
      </c>
      <c r="M1689" s="34"/>
      <c r="N1689" s="34"/>
      <c r="O1689" s="36"/>
      <c r="P1689" s="79" t="s">
        <v>41</v>
      </c>
      <c r="Q1689" s="237"/>
    </row>
    <row r="1690" s="20" customFormat="1" spans="1:17">
      <c r="A1690" s="34"/>
      <c r="B1690" s="34"/>
      <c r="C1690" s="133" t="s">
        <v>9964</v>
      </c>
      <c r="D1690" s="126" t="s">
        <v>9965</v>
      </c>
      <c r="E1690" s="36"/>
      <c r="F1690" s="36"/>
      <c r="G1690" s="36"/>
      <c r="H1690" s="89"/>
      <c r="I1690" s="34" t="s">
        <v>49</v>
      </c>
      <c r="J1690" s="69">
        <v>630.9</v>
      </c>
      <c r="K1690" s="89"/>
      <c r="L1690" s="34"/>
      <c r="M1690" s="34"/>
      <c r="N1690" s="34"/>
      <c r="O1690" s="36"/>
      <c r="P1690" s="79"/>
      <c r="Q1690" s="237"/>
    </row>
    <row r="1691" s="20" customFormat="1" ht="48" spans="1:17">
      <c r="A1691" s="34">
        <v>66</v>
      </c>
      <c r="B1691" s="34" t="s">
        <v>2033</v>
      </c>
      <c r="C1691" s="36" t="s">
        <v>9966</v>
      </c>
      <c r="D1691" s="36" t="s">
        <v>9967</v>
      </c>
      <c r="E1691" s="36" t="s">
        <v>9968</v>
      </c>
      <c r="F1691" s="36" t="s">
        <v>7994</v>
      </c>
      <c r="G1691" s="36"/>
      <c r="H1691" s="89" t="s">
        <v>9969</v>
      </c>
      <c r="I1691" s="34" t="s">
        <v>49</v>
      </c>
      <c r="J1691" s="69">
        <v>1440</v>
      </c>
      <c r="K1691" s="89" t="s">
        <v>9970</v>
      </c>
      <c r="L1691" s="34" t="s">
        <v>34</v>
      </c>
      <c r="M1691" s="34">
        <v>0.1</v>
      </c>
      <c r="N1691" s="34">
        <v>0.1</v>
      </c>
      <c r="O1691" s="36"/>
      <c r="P1691" s="79" t="s">
        <v>41</v>
      </c>
      <c r="Q1691" s="237"/>
    </row>
    <row r="1692" s="20" customFormat="1" spans="1:17">
      <c r="A1692" s="34"/>
      <c r="B1692" s="34"/>
      <c r="C1692" s="133" t="s">
        <v>9971</v>
      </c>
      <c r="D1692" s="126" t="s">
        <v>9972</v>
      </c>
      <c r="E1692" s="36"/>
      <c r="F1692" s="36"/>
      <c r="G1692" s="36"/>
      <c r="H1692" s="89"/>
      <c r="I1692" s="34" t="s">
        <v>49</v>
      </c>
      <c r="J1692" s="69">
        <v>432</v>
      </c>
      <c r="K1692" s="89"/>
      <c r="L1692" s="34"/>
      <c r="M1692" s="34"/>
      <c r="N1692" s="34"/>
      <c r="O1692" s="36"/>
      <c r="P1692" s="79"/>
      <c r="Q1692" s="237"/>
    </row>
    <row r="1693" s="20" customFormat="1" spans="1:17">
      <c r="A1693" s="34"/>
      <c r="B1693" s="34"/>
      <c r="C1693" s="133" t="s">
        <v>9973</v>
      </c>
      <c r="D1693" s="126" t="s">
        <v>9974</v>
      </c>
      <c r="E1693" s="36"/>
      <c r="F1693" s="36"/>
      <c r="G1693" s="36"/>
      <c r="H1693" s="89"/>
      <c r="I1693" s="34" t="s">
        <v>49</v>
      </c>
      <c r="J1693" s="69">
        <v>1440</v>
      </c>
      <c r="K1693" s="89"/>
      <c r="L1693" s="34"/>
      <c r="M1693" s="34"/>
      <c r="N1693" s="34"/>
      <c r="O1693" s="36"/>
      <c r="P1693" s="79"/>
      <c r="Q1693" s="237"/>
    </row>
    <row r="1694" s="20" customFormat="1" ht="60" spans="1:17">
      <c r="A1694" s="34">
        <v>67</v>
      </c>
      <c r="B1694" s="34" t="s">
        <v>2033</v>
      </c>
      <c r="C1694" s="36" t="s">
        <v>9975</v>
      </c>
      <c r="D1694" s="36" t="s">
        <v>9976</v>
      </c>
      <c r="E1694" s="36" t="s">
        <v>9977</v>
      </c>
      <c r="F1694" s="36" t="s">
        <v>9978</v>
      </c>
      <c r="G1694" s="36"/>
      <c r="H1694" s="89"/>
      <c r="I1694" s="34" t="s">
        <v>49</v>
      </c>
      <c r="J1694" s="69">
        <v>1847</v>
      </c>
      <c r="K1694" s="89" t="s">
        <v>8155</v>
      </c>
      <c r="L1694" s="34" t="s">
        <v>50</v>
      </c>
      <c r="M1694" s="34"/>
      <c r="N1694" s="34"/>
      <c r="O1694" s="36" t="s">
        <v>9979</v>
      </c>
      <c r="P1694" s="79" t="s">
        <v>9980</v>
      </c>
      <c r="Q1694" s="237"/>
    </row>
    <row r="1695" s="20" customFormat="1" spans="1:17">
      <c r="A1695" s="34"/>
      <c r="B1695" s="34"/>
      <c r="C1695" s="133" t="s">
        <v>9981</v>
      </c>
      <c r="D1695" s="126" t="s">
        <v>9982</v>
      </c>
      <c r="E1695" s="36"/>
      <c r="F1695" s="36"/>
      <c r="G1695" s="36"/>
      <c r="H1695" s="89"/>
      <c r="I1695" s="34" t="s">
        <v>49</v>
      </c>
      <c r="J1695" s="69">
        <v>554.1</v>
      </c>
      <c r="K1695" s="89"/>
      <c r="L1695" s="34"/>
      <c r="M1695" s="34"/>
      <c r="N1695" s="34"/>
      <c r="O1695" s="36"/>
      <c r="P1695" s="79"/>
      <c r="Q1695" s="237"/>
    </row>
    <row r="1696" s="20" customFormat="1" ht="48" spans="1:17">
      <c r="A1696" s="34">
        <v>68</v>
      </c>
      <c r="B1696" s="34" t="s">
        <v>2033</v>
      </c>
      <c r="C1696" s="36" t="s">
        <v>9983</v>
      </c>
      <c r="D1696" s="36" t="s">
        <v>9984</v>
      </c>
      <c r="E1696" s="36" t="s">
        <v>9985</v>
      </c>
      <c r="F1696" s="36" t="s">
        <v>9763</v>
      </c>
      <c r="G1696" s="36"/>
      <c r="H1696" s="89"/>
      <c r="I1696" s="34" t="s">
        <v>49</v>
      </c>
      <c r="J1696" s="69">
        <v>2279</v>
      </c>
      <c r="K1696" s="89" t="s">
        <v>9986</v>
      </c>
      <c r="L1696" s="34" t="s">
        <v>50</v>
      </c>
      <c r="M1696" s="34"/>
      <c r="N1696" s="34"/>
      <c r="O1696" s="36"/>
      <c r="P1696" s="126" t="s">
        <v>9987</v>
      </c>
      <c r="Q1696" s="237"/>
    </row>
    <row r="1697" s="20" customFormat="1" spans="1:17">
      <c r="A1697" s="34"/>
      <c r="B1697" s="34"/>
      <c r="C1697" s="133" t="s">
        <v>9988</v>
      </c>
      <c r="D1697" s="126" t="s">
        <v>9989</v>
      </c>
      <c r="E1697" s="36"/>
      <c r="F1697" s="36"/>
      <c r="G1697" s="36"/>
      <c r="H1697" s="89"/>
      <c r="I1697" s="34" t="s">
        <v>49</v>
      </c>
      <c r="J1697" s="69">
        <v>683.7</v>
      </c>
      <c r="K1697" s="89"/>
      <c r="L1697" s="34"/>
      <c r="M1697" s="34"/>
      <c r="N1697" s="34"/>
      <c r="O1697" s="36"/>
      <c r="P1697" s="79"/>
      <c r="Q1697" s="237"/>
    </row>
    <row r="1698" s="20" customFormat="1" ht="380" customHeight="1" spans="1:17">
      <c r="A1698" s="34"/>
      <c r="B1698" s="34"/>
      <c r="C1698" s="39"/>
      <c r="D1698" s="36" t="s">
        <v>9990</v>
      </c>
      <c r="E1698" s="36" t="s">
        <v>9991</v>
      </c>
      <c r="F1698" s="36"/>
      <c r="G1698" s="36"/>
      <c r="H1698" s="36"/>
      <c r="I1698" s="36"/>
      <c r="J1698" s="36"/>
      <c r="K1698" s="36"/>
      <c r="L1698" s="89"/>
      <c r="M1698" s="89"/>
      <c r="N1698" s="89"/>
      <c r="O1698" s="89"/>
      <c r="P1698" s="41"/>
      <c r="Q1698" s="236"/>
    </row>
    <row r="1699" s="20" customFormat="1" ht="66" customHeight="1" spans="1:17">
      <c r="A1699" s="34">
        <v>69</v>
      </c>
      <c r="B1699" s="34" t="s">
        <v>21</v>
      </c>
      <c r="C1699" s="36" t="s">
        <v>9992</v>
      </c>
      <c r="D1699" s="36" t="s">
        <v>9993</v>
      </c>
      <c r="E1699" s="36" t="s">
        <v>9994</v>
      </c>
      <c r="F1699" s="36" t="s">
        <v>9995</v>
      </c>
      <c r="G1699" s="36"/>
      <c r="H1699" s="36"/>
      <c r="I1699" s="34" t="s">
        <v>49</v>
      </c>
      <c r="J1699" s="34">
        <v>99</v>
      </c>
      <c r="K1699" s="36"/>
      <c r="L1699" s="36" t="s">
        <v>34</v>
      </c>
      <c r="M1699" s="36">
        <v>0.1</v>
      </c>
      <c r="N1699" s="36">
        <v>0.2</v>
      </c>
      <c r="O1699" s="36"/>
      <c r="P1699" s="43" t="s">
        <v>9996</v>
      </c>
      <c r="Q1699" s="236"/>
    </row>
    <row r="1700" s="20" customFormat="1" ht="64" customHeight="1" spans="1:17">
      <c r="A1700" s="34">
        <v>70</v>
      </c>
      <c r="B1700" s="34" t="s">
        <v>2033</v>
      </c>
      <c r="C1700" s="36" t="s">
        <v>9997</v>
      </c>
      <c r="D1700" s="36" t="s">
        <v>9998</v>
      </c>
      <c r="E1700" s="36" t="s">
        <v>9999</v>
      </c>
      <c r="F1700" s="36" t="s">
        <v>10000</v>
      </c>
      <c r="G1700" s="36"/>
      <c r="H1700" s="36"/>
      <c r="I1700" s="34" t="s">
        <v>3413</v>
      </c>
      <c r="J1700" s="34">
        <v>187</v>
      </c>
      <c r="K1700" s="36" t="s">
        <v>10001</v>
      </c>
      <c r="L1700" s="36" t="s">
        <v>50</v>
      </c>
      <c r="M1700" s="36"/>
      <c r="N1700" s="36"/>
      <c r="O1700" s="36"/>
      <c r="P1700" s="43" t="s">
        <v>10002</v>
      </c>
      <c r="Q1700" s="236"/>
    </row>
    <row r="1701" s="20" customFormat="1" ht="64" customHeight="1" spans="1:17">
      <c r="A1701" s="34"/>
      <c r="B1701" s="34"/>
      <c r="C1701" s="36" t="s">
        <v>10003</v>
      </c>
      <c r="D1701" s="36" t="s">
        <v>10004</v>
      </c>
      <c r="E1701" s="36"/>
      <c r="F1701" s="36"/>
      <c r="G1701" s="36"/>
      <c r="H1701" s="36"/>
      <c r="I1701" s="34" t="s">
        <v>49</v>
      </c>
      <c r="J1701" s="34">
        <v>56.1</v>
      </c>
      <c r="K1701" s="36"/>
      <c r="L1701" s="36"/>
      <c r="M1701" s="36"/>
      <c r="N1701" s="36"/>
      <c r="O1701" s="36"/>
      <c r="P1701" s="43"/>
      <c r="Q1701" s="236"/>
    </row>
    <row r="1702" s="20" customFormat="1" ht="84" spans="1:17">
      <c r="A1702" s="34">
        <v>71</v>
      </c>
      <c r="B1702" s="34" t="s">
        <v>2033</v>
      </c>
      <c r="C1702" s="36" t="s">
        <v>10005</v>
      </c>
      <c r="D1702" s="36" t="s">
        <v>10006</v>
      </c>
      <c r="E1702" s="36" t="s">
        <v>10007</v>
      </c>
      <c r="F1702" s="36" t="s">
        <v>10000</v>
      </c>
      <c r="G1702" s="36"/>
      <c r="H1702" s="36"/>
      <c r="I1702" s="34" t="s">
        <v>3413</v>
      </c>
      <c r="J1702" s="34">
        <v>252</v>
      </c>
      <c r="K1702" s="36" t="s">
        <v>10001</v>
      </c>
      <c r="L1702" s="36" t="s">
        <v>50</v>
      </c>
      <c r="M1702" s="36"/>
      <c r="N1702" s="36"/>
      <c r="O1702" s="36"/>
      <c r="P1702" s="43" t="s">
        <v>10008</v>
      </c>
      <c r="Q1702" s="236"/>
    </row>
    <row r="1703" s="20" customFormat="1" spans="1:17">
      <c r="A1703" s="34"/>
      <c r="B1703" s="34"/>
      <c r="C1703" s="126" t="s">
        <v>10009</v>
      </c>
      <c r="D1703" s="126" t="s">
        <v>10010</v>
      </c>
      <c r="E1703" s="36"/>
      <c r="F1703" s="36"/>
      <c r="G1703" s="36"/>
      <c r="H1703" s="36"/>
      <c r="I1703" s="34" t="s">
        <v>49</v>
      </c>
      <c r="J1703" s="34">
        <v>75.6</v>
      </c>
      <c r="K1703" s="36"/>
      <c r="L1703" s="36"/>
      <c r="M1703" s="36"/>
      <c r="N1703" s="36"/>
      <c r="O1703" s="36"/>
      <c r="P1703" s="43"/>
      <c r="Q1703" s="236"/>
    </row>
    <row r="1704" s="20" customFormat="1" ht="84" spans="1:17">
      <c r="A1704" s="34">
        <v>72</v>
      </c>
      <c r="B1704" s="34" t="s">
        <v>2033</v>
      </c>
      <c r="C1704" s="36" t="s">
        <v>10011</v>
      </c>
      <c r="D1704" s="36" t="s">
        <v>10012</v>
      </c>
      <c r="E1704" s="36" t="s">
        <v>10013</v>
      </c>
      <c r="F1704" s="36" t="s">
        <v>10000</v>
      </c>
      <c r="G1704" s="36"/>
      <c r="H1704" s="36"/>
      <c r="I1704" s="34" t="s">
        <v>3413</v>
      </c>
      <c r="J1704" s="34">
        <v>342</v>
      </c>
      <c r="K1704" s="36" t="s">
        <v>10001</v>
      </c>
      <c r="L1704" s="36" t="s">
        <v>50</v>
      </c>
      <c r="M1704" s="36"/>
      <c r="N1704" s="36"/>
      <c r="O1704" s="36"/>
      <c r="P1704" s="43" t="s">
        <v>10014</v>
      </c>
      <c r="Q1704" s="236"/>
    </row>
    <row r="1705" s="20" customFormat="1" spans="1:17">
      <c r="A1705" s="34"/>
      <c r="B1705" s="34"/>
      <c r="C1705" s="126" t="s">
        <v>10015</v>
      </c>
      <c r="D1705" s="126" t="s">
        <v>10016</v>
      </c>
      <c r="E1705" s="36"/>
      <c r="F1705" s="36"/>
      <c r="G1705" s="36"/>
      <c r="H1705" s="36"/>
      <c r="I1705" s="34" t="s">
        <v>49</v>
      </c>
      <c r="J1705" s="34">
        <v>102.6</v>
      </c>
      <c r="K1705" s="36"/>
      <c r="L1705" s="36"/>
      <c r="M1705" s="36"/>
      <c r="N1705" s="36"/>
      <c r="O1705" s="36"/>
      <c r="P1705" s="43"/>
      <c r="Q1705" s="236"/>
    </row>
    <row r="1706" s="20" customFormat="1" ht="84" spans="1:17">
      <c r="A1706" s="34">
        <v>73</v>
      </c>
      <c r="B1706" s="34" t="s">
        <v>2033</v>
      </c>
      <c r="C1706" s="36" t="s">
        <v>10017</v>
      </c>
      <c r="D1706" s="36" t="s">
        <v>10018</v>
      </c>
      <c r="E1706" s="36" t="s">
        <v>10019</v>
      </c>
      <c r="F1706" s="36" t="s">
        <v>10020</v>
      </c>
      <c r="G1706" s="36"/>
      <c r="H1706" s="36"/>
      <c r="I1706" s="34" t="s">
        <v>3413</v>
      </c>
      <c r="J1706" s="34">
        <v>424</v>
      </c>
      <c r="K1706" s="36" t="s">
        <v>10021</v>
      </c>
      <c r="L1706" s="36" t="s">
        <v>50</v>
      </c>
      <c r="M1706" s="36"/>
      <c r="N1706" s="36"/>
      <c r="O1706" s="36"/>
      <c r="P1706" s="43" t="s">
        <v>10022</v>
      </c>
      <c r="Q1706" s="236"/>
    </row>
    <row r="1707" s="20" customFormat="1" spans="1:17">
      <c r="A1707" s="34"/>
      <c r="B1707" s="34"/>
      <c r="C1707" s="126" t="s">
        <v>10023</v>
      </c>
      <c r="D1707" s="126" t="s">
        <v>10024</v>
      </c>
      <c r="E1707" s="36"/>
      <c r="F1707" s="36"/>
      <c r="G1707" s="36"/>
      <c r="H1707" s="36"/>
      <c r="I1707" s="34" t="s">
        <v>49</v>
      </c>
      <c r="J1707" s="34">
        <v>127.2</v>
      </c>
      <c r="K1707" s="36"/>
      <c r="L1707" s="36"/>
      <c r="M1707" s="36"/>
      <c r="N1707" s="36"/>
      <c r="O1707" s="36"/>
      <c r="P1707" s="43"/>
      <c r="Q1707" s="236"/>
    </row>
    <row r="1708" s="20" customFormat="1" ht="36" spans="1:17">
      <c r="A1708" s="34">
        <v>74</v>
      </c>
      <c r="B1708" s="34" t="s">
        <v>51</v>
      </c>
      <c r="C1708" s="36" t="s">
        <v>10025</v>
      </c>
      <c r="D1708" s="36" t="s">
        <v>10026</v>
      </c>
      <c r="E1708" s="36" t="s">
        <v>10027</v>
      </c>
      <c r="F1708" s="36" t="s">
        <v>10028</v>
      </c>
      <c r="G1708" s="36"/>
      <c r="H1708" s="36"/>
      <c r="I1708" s="34" t="s">
        <v>3413</v>
      </c>
      <c r="J1708" s="34">
        <v>26.9</v>
      </c>
      <c r="K1708" s="36"/>
      <c r="L1708" s="36" t="s">
        <v>50</v>
      </c>
      <c r="M1708" s="36"/>
      <c r="N1708" s="36"/>
      <c r="O1708" s="36"/>
      <c r="P1708" s="43" t="s">
        <v>10029</v>
      </c>
      <c r="Q1708" s="236"/>
    </row>
    <row r="1709" s="20" customFormat="1" ht="96" spans="1:17">
      <c r="A1709" s="34">
        <v>75</v>
      </c>
      <c r="B1709" s="34" t="s">
        <v>2033</v>
      </c>
      <c r="C1709" s="36" t="s">
        <v>10030</v>
      </c>
      <c r="D1709" s="36" t="s">
        <v>10031</v>
      </c>
      <c r="E1709" s="36" t="s">
        <v>10032</v>
      </c>
      <c r="F1709" s="36" t="s">
        <v>10033</v>
      </c>
      <c r="G1709" s="36"/>
      <c r="H1709" s="36"/>
      <c r="I1709" s="34" t="s">
        <v>4395</v>
      </c>
      <c r="J1709" s="34">
        <v>242</v>
      </c>
      <c r="K1709" s="36" t="s">
        <v>10034</v>
      </c>
      <c r="L1709" s="36" t="s">
        <v>50</v>
      </c>
      <c r="M1709" s="36"/>
      <c r="N1709" s="36"/>
      <c r="O1709" s="36"/>
      <c r="P1709" s="43" t="s">
        <v>10035</v>
      </c>
      <c r="Q1709" s="236"/>
    </row>
    <row r="1710" s="20" customFormat="1" spans="1:17">
      <c r="A1710" s="34"/>
      <c r="B1710" s="34"/>
      <c r="C1710" s="126" t="s">
        <v>10036</v>
      </c>
      <c r="D1710" s="126" t="s">
        <v>10037</v>
      </c>
      <c r="E1710" s="36"/>
      <c r="F1710" s="36"/>
      <c r="G1710" s="36"/>
      <c r="H1710" s="36"/>
      <c r="I1710" s="34" t="s">
        <v>49</v>
      </c>
      <c r="J1710" s="34">
        <v>72.6</v>
      </c>
      <c r="K1710" s="36"/>
      <c r="L1710" s="36"/>
      <c r="M1710" s="36"/>
      <c r="N1710" s="36"/>
      <c r="O1710" s="36"/>
      <c r="P1710" s="43"/>
      <c r="Q1710" s="236"/>
    </row>
    <row r="1711" s="20" customFormat="1" ht="36" spans="1:17">
      <c r="A1711" s="34">
        <v>76</v>
      </c>
      <c r="B1711" s="34" t="s">
        <v>51</v>
      </c>
      <c r="C1711" s="36" t="s">
        <v>10038</v>
      </c>
      <c r="D1711" s="36" t="s">
        <v>10039</v>
      </c>
      <c r="E1711" s="36" t="s">
        <v>10040</v>
      </c>
      <c r="F1711" s="36" t="s">
        <v>10041</v>
      </c>
      <c r="G1711" s="36"/>
      <c r="H1711" s="36"/>
      <c r="I1711" s="34" t="s">
        <v>4395</v>
      </c>
      <c r="J1711" s="34">
        <v>108</v>
      </c>
      <c r="K1711" s="36" t="s">
        <v>10042</v>
      </c>
      <c r="L1711" s="36" t="s">
        <v>50</v>
      </c>
      <c r="M1711" s="36"/>
      <c r="N1711" s="36"/>
      <c r="O1711" s="36"/>
      <c r="P1711" s="43" t="s">
        <v>10043</v>
      </c>
      <c r="Q1711" s="236"/>
    </row>
    <row r="1712" s="20" customFormat="1" ht="36" spans="1:17">
      <c r="A1712" s="34">
        <v>77</v>
      </c>
      <c r="B1712" s="34" t="s">
        <v>51</v>
      </c>
      <c r="C1712" s="36" t="s">
        <v>10044</v>
      </c>
      <c r="D1712" s="36" t="s">
        <v>10045</v>
      </c>
      <c r="E1712" s="36" t="s">
        <v>10046</v>
      </c>
      <c r="F1712" s="36" t="s">
        <v>10047</v>
      </c>
      <c r="G1712" s="36"/>
      <c r="H1712" s="36"/>
      <c r="I1712" s="34" t="s">
        <v>152</v>
      </c>
      <c r="J1712" s="34">
        <v>18</v>
      </c>
      <c r="K1712" s="36"/>
      <c r="L1712" s="36" t="s">
        <v>50</v>
      </c>
      <c r="M1712" s="36"/>
      <c r="N1712" s="36"/>
      <c r="O1712" s="36"/>
      <c r="P1712" s="43" t="s">
        <v>10048</v>
      </c>
      <c r="Q1712" s="236"/>
    </row>
    <row r="1713" s="20" customFormat="1" ht="240" spans="1:17">
      <c r="A1713" s="34">
        <v>78</v>
      </c>
      <c r="B1713" s="34" t="s">
        <v>2033</v>
      </c>
      <c r="C1713" s="36" t="s">
        <v>10049</v>
      </c>
      <c r="D1713" s="36" t="s">
        <v>10050</v>
      </c>
      <c r="E1713" s="36" t="s">
        <v>10051</v>
      </c>
      <c r="F1713" s="36" t="s">
        <v>10052</v>
      </c>
      <c r="G1713" s="36"/>
      <c r="H1713" s="36"/>
      <c r="I1713" s="34" t="s">
        <v>49</v>
      </c>
      <c r="J1713" s="34">
        <v>3678</v>
      </c>
      <c r="K1713" s="36" t="s">
        <v>9254</v>
      </c>
      <c r="L1713" s="36" t="s">
        <v>50</v>
      </c>
      <c r="M1713" s="36"/>
      <c r="N1713" s="36"/>
      <c r="O1713" s="36"/>
      <c r="P1713" s="43" t="s">
        <v>10053</v>
      </c>
      <c r="Q1713" s="236"/>
    </row>
    <row r="1714" s="20" customFormat="1" ht="24" spans="1:17">
      <c r="A1714" s="34"/>
      <c r="B1714" s="34"/>
      <c r="C1714" s="126" t="s">
        <v>10054</v>
      </c>
      <c r="D1714" s="126" t="s">
        <v>10055</v>
      </c>
      <c r="E1714" s="36"/>
      <c r="F1714" s="36"/>
      <c r="G1714" s="36"/>
      <c r="H1714" s="36"/>
      <c r="I1714" s="34" t="s">
        <v>49</v>
      </c>
      <c r="J1714" s="34">
        <v>1103.4</v>
      </c>
      <c r="K1714" s="36"/>
      <c r="L1714" s="36"/>
      <c r="M1714" s="36"/>
      <c r="N1714" s="36"/>
      <c r="O1714" s="36"/>
      <c r="P1714" s="43"/>
      <c r="Q1714" s="236"/>
    </row>
    <row r="1715" s="20" customFormat="1" ht="240" spans="1:17">
      <c r="A1715" s="34">
        <v>79</v>
      </c>
      <c r="B1715" s="239" t="s">
        <v>2033</v>
      </c>
      <c r="C1715" s="240" t="s">
        <v>10056</v>
      </c>
      <c r="D1715" s="240" t="s">
        <v>10057</v>
      </c>
      <c r="E1715" s="240" t="s">
        <v>10058</v>
      </c>
      <c r="F1715" s="240" t="s">
        <v>10059</v>
      </c>
      <c r="G1715" s="36"/>
      <c r="H1715" s="240"/>
      <c r="I1715" s="239" t="s">
        <v>49</v>
      </c>
      <c r="J1715" s="34">
        <v>5517</v>
      </c>
      <c r="K1715" s="36" t="s">
        <v>10060</v>
      </c>
      <c r="L1715" s="36" t="s">
        <v>50</v>
      </c>
      <c r="M1715" s="36"/>
      <c r="N1715" s="36"/>
      <c r="O1715" s="240"/>
      <c r="P1715" s="43" t="s">
        <v>10053</v>
      </c>
      <c r="Q1715" s="236"/>
    </row>
    <row r="1716" s="20" customFormat="1" ht="24" spans="1:17">
      <c r="A1716" s="34"/>
      <c r="B1716" s="239"/>
      <c r="C1716" s="126" t="s">
        <v>10061</v>
      </c>
      <c r="D1716" s="126" t="s">
        <v>10062</v>
      </c>
      <c r="E1716" s="240"/>
      <c r="F1716" s="240"/>
      <c r="G1716" s="36"/>
      <c r="H1716" s="240"/>
      <c r="I1716" s="34" t="s">
        <v>49</v>
      </c>
      <c r="J1716" s="34">
        <v>1655.1</v>
      </c>
      <c r="K1716" s="36"/>
      <c r="L1716" s="36"/>
      <c r="M1716" s="36"/>
      <c r="N1716" s="36"/>
      <c r="O1716" s="240"/>
      <c r="P1716" s="43"/>
      <c r="Q1716" s="236"/>
    </row>
    <row r="1717" s="20" customFormat="1" ht="72" spans="1:17">
      <c r="A1717" s="34">
        <v>80</v>
      </c>
      <c r="B1717" s="239" t="s">
        <v>2033</v>
      </c>
      <c r="C1717" s="240" t="s">
        <v>10063</v>
      </c>
      <c r="D1717" s="240" t="s">
        <v>10064</v>
      </c>
      <c r="E1717" s="240" t="s">
        <v>10065</v>
      </c>
      <c r="F1717" s="240" t="s">
        <v>10066</v>
      </c>
      <c r="G1717" s="36"/>
      <c r="H1717" s="240"/>
      <c r="I1717" s="239" t="s">
        <v>49</v>
      </c>
      <c r="J1717" s="34">
        <v>2509</v>
      </c>
      <c r="K1717" s="36" t="s">
        <v>10067</v>
      </c>
      <c r="L1717" s="36" t="s">
        <v>50</v>
      </c>
      <c r="M1717" s="36"/>
      <c r="N1717" s="36"/>
      <c r="O1717" s="240"/>
      <c r="P1717" s="43" t="s">
        <v>10068</v>
      </c>
      <c r="Q1717" s="236"/>
    </row>
    <row r="1718" s="20" customFormat="1" spans="1:17">
      <c r="A1718" s="34"/>
      <c r="B1718" s="239"/>
      <c r="C1718" s="126" t="s">
        <v>10069</v>
      </c>
      <c r="D1718" s="126" t="s">
        <v>10070</v>
      </c>
      <c r="E1718" s="240"/>
      <c r="F1718" s="240"/>
      <c r="G1718" s="36"/>
      <c r="H1718" s="240"/>
      <c r="I1718" s="34" t="s">
        <v>49</v>
      </c>
      <c r="J1718" s="34">
        <v>752.7</v>
      </c>
      <c r="K1718" s="36"/>
      <c r="L1718" s="36"/>
      <c r="M1718" s="36"/>
      <c r="N1718" s="36"/>
      <c r="O1718" s="240"/>
      <c r="P1718" s="43"/>
      <c r="Q1718" s="236"/>
    </row>
    <row r="1719" s="20" customFormat="1" ht="72" spans="1:17">
      <c r="A1719" s="34">
        <v>81</v>
      </c>
      <c r="B1719" s="34" t="s">
        <v>2033</v>
      </c>
      <c r="C1719" s="36" t="s">
        <v>10071</v>
      </c>
      <c r="D1719" s="36" t="s">
        <v>10072</v>
      </c>
      <c r="E1719" s="36" t="s">
        <v>10073</v>
      </c>
      <c r="F1719" s="36" t="s">
        <v>10066</v>
      </c>
      <c r="G1719" s="36"/>
      <c r="H1719" s="36"/>
      <c r="I1719" s="239" t="s">
        <v>49</v>
      </c>
      <c r="J1719" s="34">
        <v>3764</v>
      </c>
      <c r="K1719" s="36" t="s">
        <v>10074</v>
      </c>
      <c r="L1719" s="36" t="s">
        <v>50</v>
      </c>
      <c r="M1719" s="36"/>
      <c r="N1719" s="36"/>
      <c r="O1719" s="36"/>
      <c r="P1719" s="43" t="s">
        <v>10068</v>
      </c>
      <c r="Q1719" s="236"/>
    </row>
    <row r="1720" s="20" customFormat="1" ht="180" spans="1:17">
      <c r="A1720" s="34">
        <v>82</v>
      </c>
      <c r="B1720" s="190" t="s">
        <v>2033</v>
      </c>
      <c r="C1720" s="177" t="s">
        <v>10075</v>
      </c>
      <c r="D1720" s="177" t="s">
        <v>10076</v>
      </c>
      <c r="E1720" s="177" t="s">
        <v>10077</v>
      </c>
      <c r="F1720" s="177" t="s">
        <v>10078</v>
      </c>
      <c r="G1720" s="36"/>
      <c r="H1720" s="177"/>
      <c r="I1720" s="239" t="s">
        <v>49</v>
      </c>
      <c r="J1720" s="34">
        <v>2892</v>
      </c>
      <c r="K1720" s="223" t="s">
        <v>10079</v>
      </c>
      <c r="L1720" s="36" t="s">
        <v>50</v>
      </c>
      <c r="M1720" s="36"/>
      <c r="N1720" s="36"/>
      <c r="O1720" s="177"/>
      <c r="P1720" s="43" t="s">
        <v>10080</v>
      </c>
      <c r="Q1720" s="236"/>
    </row>
    <row r="1721" s="20" customFormat="1" ht="24" spans="1:17">
      <c r="A1721" s="34"/>
      <c r="B1721" s="190"/>
      <c r="C1721" s="126" t="s">
        <v>10081</v>
      </c>
      <c r="D1721" s="126" t="s">
        <v>10082</v>
      </c>
      <c r="E1721" s="177"/>
      <c r="F1721" s="177"/>
      <c r="G1721" s="36"/>
      <c r="H1721" s="177"/>
      <c r="I1721" s="34" t="s">
        <v>49</v>
      </c>
      <c r="J1721" s="34">
        <v>867.6</v>
      </c>
      <c r="K1721" s="223"/>
      <c r="L1721" s="36"/>
      <c r="M1721" s="36"/>
      <c r="N1721" s="36"/>
      <c r="O1721" s="177"/>
      <c r="P1721" s="43"/>
      <c r="Q1721" s="236"/>
    </row>
    <row r="1722" s="20" customFormat="1" ht="180" spans="1:17">
      <c r="A1722" s="34">
        <v>83</v>
      </c>
      <c r="B1722" s="239" t="s">
        <v>2033</v>
      </c>
      <c r="C1722" s="240" t="s">
        <v>10083</v>
      </c>
      <c r="D1722" s="240" t="s">
        <v>10084</v>
      </c>
      <c r="E1722" s="240" t="s">
        <v>10085</v>
      </c>
      <c r="F1722" s="240" t="s">
        <v>10078</v>
      </c>
      <c r="G1722" s="36"/>
      <c r="H1722" s="240"/>
      <c r="I1722" s="239" t="s">
        <v>49</v>
      </c>
      <c r="J1722" s="34">
        <v>4593</v>
      </c>
      <c r="K1722" s="223" t="s">
        <v>10086</v>
      </c>
      <c r="L1722" s="36" t="s">
        <v>50</v>
      </c>
      <c r="M1722" s="36"/>
      <c r="N1722" s="36"/>
      <c r="O1722" s="240"/>
      <c r="P1722" s="43" t="s">
        <v>10080</v>
      </c>
      <c r="Q1722" s="236"/>
    </row>
    <row r="1723" s="20" customFormat="1" ht="24" spans="1:17">
      <c r="A1723" s="34"/>
      <c r="B1723" s="239"/>
      <c r="C1723" s="126" t="s">
        <v>10087</v>
      </c>
      <c r="D1723" s="126" t="s">
        <v>10088</v>
      </c>
      <c r="E1723" s="240"/>
      <c r="F1723" s="240"/>
      <c r="G1723" s="36"/>
      <c r="H1723" s="240"/>
      <c r="I1723" s="34" t="s">
        <v>49</v>
      </c>
      <c r="J1723" s="34">
        <v>1377.9</v>
      </c>
      <c r="K1723" s="223"/>
      <c r="L1723" s="36"/>
      <c r="M1723" s="36"/>
      <c r="N1723" s="36"/>
      <c r="O1723" s="240"/>
      <c r="P1723" s="43"/>
      <c r="Q1723" s="236"/>
    </row>
    <row r="1724" s="20" customFormat="1" ht="60" spans="1:17">
      <c r="A1724" s="34">
        <v>84</v>
      </c>
      <c r="B1724" s="239" t="s">
        <v>2033</v>
      </c>
      <c r="C1724" s="240" t="s">
        <v>10089</v>
      </c>
      <c r="D1724" s="240" t="s">
        <v>10090</v>
      </c>
      <c r="E1724" s="240" t="s">
        <v>10091</v>
      </c>
      <c r="F1724" s="240" t="s">
        <v>10066</v>
      </c>
      <c r="G1724" s="36"/>
      <c r="H1724" s="240"/>
      <c r="I1724" s="239" t="s">
        <v>49</v>
      </c>
      <c r="J1724" s="34">
        <v>2370</v>
      </c>
      <c r="K1724" s="223" t="s">
        <v>10092</v>
      </c>
      <c r="L1724" s="36" t="s">
        <v>50</v>
      </c>
      <c r="M1724" s="36"/>
      <c r="N1724" s="36"/>
      <c r="O1724" s="240"/>
      <c r="P1724" s="43" t="s">
        <v>10093</v>
      </c>
      <c r="Q1724" s="236"/>
    </row>
    <row r="1725" s="20" customFormat="1" spans="1:17">
      <c r="A1725" s="34"/>
      <c r="B1725" s="239"/>
      <c r="C1725" s="126" t="s">
        <v>10094</v>
      </c>
      <c r="D1725" s="126" t="s">
        <v>10095</v>
      </c>
      <c r="E1725" s="240"/>
      <c r="F1725" s="240"/>
      <c r="G1725" s="36"/>
      <c r="H1725" s="240"/>
      <c r="I1725" s="34" t="s">
        <v>49</v>
      </c>
      <c r="J1725" s="34">
        <v>711</v>
      </c>
      <c r="K1725" s="223"/>
      <c r="L1725" s="36"/>
      <c r="M1725" s="36"/>
      <c r="N1725" s="36"/>
      <c r="O1725" s="240"/>
      <c r="P1725" s="43"/>
      <c r="Q1725" s="236"/>
    </row>
    <row r="1726" s="20" customFormat="1" ht="84" spans="1:17">
      <c r="A1726" s="34">
        <v>85</v>
      </c>
      <c r="B1726" s="239" t="s">
        <v>2033</v>
      </c>
      <c r="C1726" s="240" t="s">
        <v>10096</v>
      </c>
      <c r="D1726" s="240" t="s">
        <v>10097</v>
      </c>
      <c r="E1726" s="240" t="s">
        <v>10098</v>
      </c>
      <c r="F1726" s="240" t="s">
        <v>10066</v>
      </c>
      <c r="G1726" s="36"/>
      <c r="H1726" s="240"/>
      <c r="I1726" s="239" t="s">
        <v>49</v>
      </c>
      <c r="J1726" s="34">
        <v>3764</v>
      </c>
      <c r="K1726" s="223" t="s">
        <v>10099</v>
      </c>
      <c r="L1726" s="36" t="s">
        <v>50</v>
      </c>
      <c r="M1726" s="36"/>
      <c r="N1726" s="36"/>
      <c r="O1726" s="240"/>
      <c r="P1726" s="43" t="s">
        <v>10093</v>
      </c>
      <c r="Q1726" s="236"/>
    </row>
    <row r="1727" s="20" customFormat="1" spans="1:17">
      <c r="A1727" s="34"/>
      <c r="B1727" s="239"/>
      <c r="C1727" s="126" t="s">
        <v>10100</v>
      </c>
      <c r="D1727" s="126" t="s">
        <v>10101</v>
      </c>
      <c r="E1727" s="240"/>
      <c r="F1727" s="240"/>
      <c r="G1727" s="36"/>
      <c r="H1727" s="240"/>
      <c r="I1727" s="34" t="s">
        <v>49</v>
      </c>
      <c r="J1727" s="34">
        <v>1129.2</v>
      </c>
      <c r="K1727" s="223"/>
      <c r="L1727" s="36"/>
      <c r="M1727" s="36"/>
      <c r="N1727" s="36"/>
      <c r="O1727" s="240"/>
      <c r="P1727" s="43"/>
      <c r="Q1727" s="236"/>
    </row>
    <row r="1728" s="20" customFormat="1" ht="252" spans="1:17">
      <c r="A1728" s="34">
        <v>86</v>
      </c>
      <c r="B1728" s="190" t="s">
        <v>2033</v>
      </c>
      <c r="C1728" s="177" t="s">
        <v>10102</v>
      </c>
      <c r="D1728" s="177" t="s">
        <v>10103</v>
      </c>
      <c r="E1728" s="177" t="s">
        <v>10104</v>
      </c>
      <c r="F1728" s="177" t="s">
        <v>10078</v>
      </c>
      <c r="G1728" s="36"/>
      <c r="H1728" s="177"/>
      <c r="I1728" s="239" t="s">
        <v>49</v>
      </c>
      <c r="J1728" s="34">
        <v>3124</v>
      </c>
      <c r="K1728" s="223" t="s">
        <v>10105</v>
      </c>
      <c r="L1728" s="36" t="s">
        <v>50</v>
      </c>
      <c r="M1728" s="36"/>
      <c r="N1728" s="36"/>
      <c r="O1728" s="177"/>
      <c r="P1728" s="43" t="s">
        <v>10106</v>
      </c>
      <c r="Q1728" s="236"/>
    </row>
    <row r="1729" s="20" customFormat="1" ht="24" spans="1:17">
      <c r="A1729" s="34"/>
      <c r="B1729" s="190"/>
      <c r="C1729" s="126" t="s">
        <v>10107</v>
      </c>
      <c r="D1729" s="126" t="s">
        <v>10108</v>
      </c>
      <c r="E1729" s="177"/>
      <c r="F1729" s="177"/>
      <c r="G1729" s="36"/>
      <c r="H1729" s="177"/>
      <c r="I1729" s="34" t="s">
        <v>49</v>
      </c>
      <c r="J1729" s="34">
        <v>937.2</v>
      </c>
      <c r="K1729" s="223"/>
      <c r="L1729" s="36"/>
      <c r="M1729" s="36"/>
      <c r="N1729" s="36"/>
      <c r="O1729" s="177"/>
      <c r="P1729" s="43"/>
      <c r="Q1729" s="236"/>
    </row>
    <row r="1730" s="20" customFormat="1" ht="252" spans="1:17">
      <c r="A1730" s="34">
        <v>87</v>
      </c>
      <c r="B1730" s="239" t="s">
        <v>2033</v>
      </c>
      <c r="C1730" s="240" t="s">
        <v>10109</v>
      </c>
      <c r="D1730" s="240" t="s">
        <v>10110</v>
      </c>
      <c r="E1730" s="240" t="s">
        <v>10111</v>
      </c>
      <c r="F1730" s="240" t="s">
        <v>10078</v>
      </c>
      <c r="G1730" s="36"/>
      <c r="H1730" s="240"/>
      <c r="I1730" s="239" t="s">
        <v>49</v>
      </c>
      <c r="J1730" s="34">
        <v>4964</v>
      </c>
      <c r="K1730" s="223" t="s">
        <v>10112</v>
      </c>
      <c r="L1730" s="36" t="s">
        <v>50</v>
      </c>
      <c r="M1730" s="36"/>
      <c r="N1730" s="36"/>
      <c r="O1730" s="240"/>
      <c r="P1730" s="43" t="s">
        <v>10106</v>
      </c>
      <c r="Q1730" s="236"/>
    </row>
    <row r="1731" s="20" customFormat="1" ht="24" spans="1:17">
      <c r="A1731" s="34"/>
      <c r="B1731" s="239"/>
      <c r="C1731" s="126" t="s">
        <v>10113</v>
      </c>
      <c r="D1731" s="126" t="s">
        <v>10114</v>
      </c>
      <c r="E1731" s="240"/>
      <c r="F1731" s="240"/>
      <c r="G1731" s="36"/>
      <c r="H1731" s="240"/>
      <c r="I1731" s="34" t="s">
        <v>49</v>
      </c>
      <c r="J1731" s="34">
        <v>1489.2</v>
      </c>
      <c r="K1731" s="223"/>
      <c r="L1731" s="36"/>
      <c r="M1731" s="36"/>
      <c r="N1731" s="36"/>
      <c r="O1731" s="240"/>
      <c r="P1731" s="43"/>
      <c r="Q1731" s="236"/>
    </row>
    <row r="1732" s="20" customFormat="1" ht="48" spans="1:17">
      <c r="A1732" s="34">
        <v>88</v>
      </c>
      <c r="B1732" s="239" t="s">
        <v>2033</v>
      </c>
      <c r="C1732" s="240" t="s">
        <v>10115</v>
      </c>
      <c r="D1732" s="240" t="s">
        <v>10116</v>
      </c>
      <c r="E1732" s="240" t="s">
        <v>10117</v>
      </c>
      <c r="F1732" s="240" t="s">
        <v>10066</v>
      </c>
      <c r="G1732" s="36"/>
      <c r="H1732" s="240"/>
      <c r="I1732" s="239" t="s">
        <v>49</v>
      </c>
      <c r="J1732" s="34">
        <v>1805</v>
      </c>
      <c r="K1732" s="223" t="s">
        <v>10118</v>
      </c>
      <c r="L1732" s="36" t="s">
        <v>50</v>
      </c>
      <c r="M1732" s="36"/>
      <c r="N1732" s="36"/>
      <c r="O1732" s="240"/>
      <c r="P1732" s="43" t="s">
        <v>10119</v>
      </c>
      <c r="Q1732" s="236"/>
    </row>
    <row r="1733" s="20" customFormat="1" spans="1:17">
      <c r="A1733" s="34"/>
      <c r="B1733" s="239"/>
      <c r="C1733" s="126" t="s">
        <v>10120</v>
      </c>
      <c r="D1733" s="126" t="s">
        <v>10121</v>
      </c>
      <c r="E1733" s="240"/>
      <c r="F1733" s="240"/>
      <c r="G1733" s="36"/>
      <c r="H1733" s="240"/>
      <c r="I1733" s="34" t="s">
        <v>49</v>
      </c>
      <c r="J1733" s="34">
        <v>541.5</v>
      </c>
      <c r="K1733" s="223"/>
      <c r="L1733" s="36"/>
      <c r="M1733" s="36"/>
      <c r="N1733" s="36"/>
      <c r="O1733" s="240"/>
      <c r="P1733" s="43"/>
      <c r="Q1733" s="236"/>
    </row>
    <row r="1734" s="20" customFormat="1" ht="72" spans="1:17">
      <c r="A1734" s="34">
        <v>89</v>
      </c>
      <c r="B1734" s="239" t="s">
        <v>2033</v>
      </c>
      <c r="C1734" s="240" t="s">
        <v>10122</v>
      </c>
      <c r="D1734" s="240" t="s">
        <v>10123</v>
      </c>
      <c r="E1734" s="240" t="s">
        <v>10117</v>
      </c>
      <c r="F1734" s="240" t="s">
        <v>10066</v>
      </c>
      <c r="G1734" s="36"/>
      <c r="H1734" s="240"/>
      <c r="I1734" s="239" t="s">
        <v>49</v>
      </c>
      <c r="J1734" s="34">
        <v>2868</v>
      </c>
      <c r="K1734" s="223" t="s">
        <v>10124</v>
      </c>
      <c r="L1734" s="36" t="s">
        <v>50</v>
      </c>
      <c r="M1734" s="36"/>
      <c r="N1734" s="36"/>
      <c r="O1734" s="240"/>
      <c r="P1734" s="43" t="s">
        <v>10119</v>
      </c>
      <c r="Q1734" s="236"/>
    </row>
    <row r="1735" s="20" customFormat="1" spans="1:17">
      <c r="A1735" s="34"/>
      <c r="B1735" s="239"/>
      <c r="C1735" s="126" t="s">
        <v>10125</v>
      </c>
      <c r="D1735" s="126" t="s">
        <v>10126</v>
      </c>
      <c r="E1735" s="240"/>
      <c r="F1735" s="240"/>
      <c r="G1735" s="36"/>
      <c r="H1735" s="240"/>
      <c r="I1735" s="34" t="s">
        <v>49</v>
      </c>
      <c r="J1735" s="34">
        <v>860.4</v>
      </c>
      <c r="K1735" s="223"/>
      <c r="L1735" s="36"/>
      <c r="M1735" s="36"/>
      <c r="N1735" s="36"/>
      <c r="O1735" s="240"/>
      <c r="P1735" s="43"/>
      <c r="Q1735" s="236"/>
    </row>
    <row r="1736" s="20" customFormat="1" ht="228" spans="1:17">
      <c r="A1736" s="34">
        <v>90</v>
      </c>
      <c r="B1736" s="239" t="s">
        <v>2033</v>
      </c>
      <c r="C1736" s="240" t="s">
        <v>10127</v>
      </c>
      <c r="D1736" s="240" t="s">
        <v>10128</v>
      </c>
      <c r="E1736" s="240" t="s">
        <v>10129</v>
      </c>
      <c r="F1736" s="240" t="s">
        <v>10078</v>
      </c>
      <c r="G1736" s="36"/>
      <c r="H1736" s="240"/>
      <c r="I1736" s="239" t="s">
        <v>49</v>
      </c>
      <c r="J1736" s="34">
        <v>2891</v>
      </c>
      <c r="K1736" s="223" t="s">
        <v>10130</v>
      </c>
      <c r="L1736" s="36" t="s">
        <v>50</v>
      </c>
      <c r="M1736" s="36"/>
      <c r="N1736" s="36"/>
      <c r="O1736" s="240"/>
      <c r="P1736" s="43" t="s">
        <v>10131</v>
      </c>
      <c r="Q1736" s="236"/>
    </row>
    <row r="1737" s="20" customFormat="1" ht="24" spans="1:17">
      <c r="A1737" s="34"/>
      <c r="B1737" s="239"/>
      <c r="C1737" s="126" t="s">
        <v>10132</v>
      </c>
      <c r="D1737" s="126" t="s">
        <v>10133</v>
      </c>
      <c r="E1737" s="240"/>
      <c r="F1737" s="240"/>
      <c r="G1737" s="36"/>
      <c r="H1737" s="240"/>
      <c r="I1737" s="34" t="s">
        <v>49</v>
      </c>
      <c r="J1737" s="34">
        <v>867.3</v>
      </c>
      <c r="K1737" s="223"/>
      <c r="L1737" s="36"/>
      <c r="M1737" s="36"/>
      <c r="N1737" s="36"/>
      <c r="O1737" s="240"/>
      <c r="P1737" s="43"/>
      <c r="Q1737" s="236"/>
    </row>
    <row r="1738" s="20" customFormat="1" ht="228" spans="1:17">
      <c r="A1738" s="34">
        <v>91</v>
      </c>
      <c r="B1738" s="239" t="s">
        <v>2033</v>
      </c>
      <c r="C1738" s="240" t="s">
        <v>10134</v>
      </c>
      <c r="D1738" s="240" t="s">
        <v>10135</v>
      </c>
      <c r="E1738" s="240" t="s">
        <v>10136</v>
      </c>
      <c r="F1738" s="240" t="s">
        <v>10078</v>
      </c>
      <c r="G1738" s="36"/>
      <c r="H1738" s="240"/>
      <c r="I1738" s="239" t="s">
        <v>49</v>
      </c>
      <c r="J1738" s="34">
        <v>4337</v>
      </c>
      <c r="K1738" s="223" t="s">
        <v>10137</v>
      </c>
      <c r="L1738" s="36" t="s">
        <v>50</v>
      </c>
      <c r="M1738" s="36"/>
      <c r="N1738" s="36"/>
      <c r="O1738" s="240"/>
      <c r="P1738" s="43" t="s">
        <v>10131</v>
      </c>
      <c r="Q1738" s="236"/>
    </row>
    <row r="1739" s="20" customFormat="1" ht="24" spans="1:17">
      <c r="A1739" s="34"/>
      <c r="B1739" s="239"/>
      <c r="C1739" s="126" t="s">
        <v>10138</v>
      </c>
      <c r="D1739" s="126" t="s">
        <v>10139</v>
      </c>
      <c r="E1739" s="240"/>
      <c r="F1739" s="240"/>
      <c r="G1739" s="36"/>
      <c r="H1739" s="240"/>
      <c r="I1739" s="34" t="s">
        <v>49</v>
      </c>
      <c r="J1739" s="34">
        <v>1301.1</v>
      </c>
      <c r="K1739" s="223"/>
      <c r="L1739" s="36"/>
      <c r="M1739" s="36"/>
      <c r="N1739" s="36"/>
      <c r="O1739" s="240"/>
      <c r="P1739" s="43"/>
      <c r="Q1739" s="236"/>
    </row>
    <row r="1740" s="20" customFormat="1" ht="384" spans="1:17">
      <c r="A1740" s="34">
        <v>92</v>
      </c>
      <c r="B1740" s="239" t="s">
        <v>2033</v>
      </c>
      <c r="C1740" s="240" t="s">
        <v>10140</v>
      </c>
      <c r="D1740" s="240" t="s">
        <v>10141</v>
      </c>
      <c r="E1740" s="240" t="s">
        <v>10142</v>
      </c>
      <c r="F1740" s="240" t="s">
        <v>10143</v>
      </c>
      <c r="G1740" s="36"/>
      <c r="H1740" s="240"/>
      <c r="I1740" s="239" t="s">
        <v>10144</v>
      </c>
      <c r="J1740" s="34">
        <v>1323</v>
      </c>
      <c r="K1740" s="223" t="s">
        <v>10145</v>
      </c>
      <c r="L1740" s="36" t="s">
        <v>50</v>
      </c>
      <c r="M1740" s="36"/>
      <c r="N1740" s="36"/>
      <c r="O1740" s="240"/>
      <c r="P1740" s="43" t="s">
        <v>10146</v>
      </c>
      <c r="Q1740" s="236"/>
    </row>
    <row r="1741" s="20" customFormat="1" spans="1:17">
      <c r="A1741" s="34"/>
      <c r="B1741" s="239"/>
      <c r="C1741" s="126" t="s">
        <v>10147</v>
      </c>
      <c r="D1741" s="126" t="s">
        <v>10148</v>
      </c>
      <c r="E1741" s="240"/>
      <c r="F1741" s="240"/>
      <c r="G1741" s="36"/>
      <c r="H1741" s="240"/>
      <c r="I1741" s="34" t="s">
        <v>49</v>
      </c>
      <c r="J1741" s="34">
        <v>396.9</v>
      </c>
      <c r="K1741" s="223"/>
      <c r="L1741" s="36"/>
      <c r="M1741" s="36"/>
      <c r="N1741" s="36"/>
      <c r="O1741" s="240"/>
      <c r="P1741" s="43"/>
      <c r="Q1741" s="236"/>
    </row>
    <row r="1742" s="20" customFormat="1" ht="84" spans="1:17">
      <c r="A1742" s="34">
        <v>93</v>
      </c>
      <c r="B1742" s="190" t="s">
        <v>2033</v>
      </c>
      <c r="C1742" s="177" t="s">
        <v>10149</v>
      </c>
      <c r="D1742" s="177" t="s">
        <v>10150</v>
      </c>
      <c r="E1742" s="177" t="s">
        <v>10151</v>
      </c>
      <c r="F1742" s="190" t="s">
        <v>10152</v>
      </c>
      <c r="G1742" s="36"/>
      <c r="H1742" s="177" t="s">
        <v>10153</v>
      </c>
      <c r="I1742" s="190" t="s">
        <v>10154</v>
      </c>
      <c r="J1742" s="34">
        <v>1821</v>
      </c>
      <c r="K1742" s="223" t="s">
        <v>10155</v>
      </c>
      <c r="L1742" s="36" t="s">
        <v>34</v>
      </c>
      <c r="M1742" s="36">
        <v>0.1</v>
      </c>
      <c r="N1742" s="36">
        <v>0.15</v>
      </c>
      <c r="O1742" s="190"/>
      <c r="P1742" s="43" t="s">
        <v>10156</v>
      </c>
      <c r="Q1742" s="236"/>
    </row>
    <row r="1743" s="20" customFormat="1" spans="1:17">
      <c r="A1743" s="34"/>
      <c r="B1743" s="190"/>
      <c r="C1743" s="126" t="s">
        <v>10157</v>
      </c>
      <c r="D1743" s="126" t="s">
        <v>10158</v>
      </c>
      <c r="E1743" s="177"/>
      <c r="F1743" s="190"/>
      <c r="G1743" s="36"/>
      <c r="H1743" s="177"/>
      <c r="I1743" s="34" t="s">
        <v>49</v>
      </c>
      <c r="J1743" s="34">
        <v>546.3</v>
      </c>
      <c r="K1743" s="223"/>
      <c r="L1743" s="36"/>
      <c r="M1743" s="36"/>
      <c r="N1743" s="36"/>
      <c r="O1743" s="190"/>
      <c r="P1743" s="43"/>
      <c r="Q1743" s="236"/>
    </row>
    <row r="1744" s="20" customFormat="1" spans="1:17">
      <c r="A1744" s="34"/>
      <c r="B1744" s="190"/>
      <c r="C1744" s="126" t="s">
        <v>10159</v>
      </c>
      <c r="D1744" s="126" t="s">
        <v>10160</v>
      </c>
      <c r="E1744" s="177"/>
      <c r="F1744" s="190"/>
      <c r="G1744" s="36"/>
      <c r="H1744" s="177"/>
      <c r="I1744" s="190" t="s">
        <v>10154</v>
      </c>
      <c r="J1744" s="34">
        <v>1821</v>
      </c>
      <c r="K1744" s="223"/>
      <c r="L1744" s="36"/>
      <c r="M1744" s="36"/>
      <c r="N1744" s="36"/>
      <c r="O1744" s="190"/>
      <c r="P1744" s="43"/>
      <c r="Q1744" s="236"/>
    </row>
    <row r="1745" s="20" customFormat="1" ht="48" spans="1:17">
      <c r="A1745" s="34">
        <v>94</v>
      </c>
      <c r="B1745" s="239" t="s">
        <v>2033</v>
      </c>
      <c r="C1745" s="240" t="s">
        <v>10161</v>
      </c>
      <c r="D1745" s="240" t="s">
        <v>10162</v>
      </c>
      <c r="E1745" s="240" t="s">
        <v>10163</v>
      </c>
      <c r="F1745" s="240" t="s">
        <v>10164</v>
      </c>
      <c r="G1745" s="36"/>
      <c r="H1745" s="240"/>
      <c r="I1745" s="190" t="s">
        <v>10154</v>
      </c>
      <c r="J1745" s="34">
        <v>3467</v>
      </c>
      <c r="K1745" s="223" t="s">
        <v>10165</v>
      </c>
      <c r="L1745" s="36" t="s">
        <v>50</v>
      </c>
      <c r="M1745" s="36"/>
      <c r="N1745" s="36"/>
      <c r="O1745" s="240"/>
      <c r="P1745" s="43" t="s">
        <v>10166</v>
      </c>
      <c r="Q1745" s="236"/>
    </row>
    <row r="1746" s="20" customFormat="1" spans="1:17">
      <c r="A1746" s="34"/>
      <c r="B1746" s="239"/>
      <c r="C1746" s="126" t="s">
        <v>10167</v>
      </c>
      <c r="D1746" s="126" t="s">
        <v>10168</v>
      </c>
      <c r="E1746" s="240"/>
      <c r="F1746" s="240"/>
      <c r="G1746" s="36"/>
      <c r="H1746" s="240"/>
      <c r="I1746" s="34" t="s">
        <v>49</v>
      </c>
      <c r="J1746" s="34">
        <v>1040.1</v>
      </c>
      <c r="K1746" s="223"/>
      <c r="L1746" s="36"/>
      <c r="M1746" s="36"/>
      <c r="N1746" s="36"/>
      <c r="O1746" s="240"/>
      <c r="P1746" s="43"/>
      <c r="Q1746" s="236"/>
    </row>
    <row r="1747" s="20" customFormat="1" ht="409.5" spans="1:17">
      <c r="A1747" s="34">
        <v>95</v>
      </c>
      <c r="B1747" s="239" t="s">
        <v>2033</v>
      </c>
      <c r="C1747" s="240" t="s">
        <v>10169</v>
      </c>
      <c r="D1747" s="240" t="s">
        <v>10170</v>
      </c>
      <c r="E1747" s="240" t="s">
        <v>10171</v>
      </c>
      <c r="F1747" s="240" t="s">
        <v>10172</v>
      </c>
      <c r="G1747" s="36"/>
      <c r="H1747" s="240"/>
      <c r="I1747" s="239" t="s">
        <v>49</v>
      </c>
      <c r="J1747" s="34">
        <v>3244</v>
      </c>
      <c r="K1747" s="223" t="s">
        <v>8155</v>
      </c>
      <c r="L1747" s="36" t="s">
        <v>50</v>
      </c>
      <c r="M1747" s="36"/>
      <c r="N1747" s="36"/>
      <c r="O1747" s="240"/>
      <c r="P1747" s="43" t="s">
        <v>10173</v>
      </c>
      <c r="Q1747" s="236"/>
    </row>
    <row r="1748" s="20" customFormat="1" spans="1:17">
      <c r="A1748" s="34"/>
      <c r="B1748" s="239"/>
      <c r="C1748" s="126" t="s">
        <v>10174</v>
      </c>
      <c r="D1748" s="126" t="s">
        <v>10175</v>
      </c>
      <c r="E1748" s="240"/>
      <c r="F1748" s="240"/>
      <c r="G1748" s="36"/>
      <c r="H1748" s="240"/>
      <c r="I1748" s="34" t="s">
        <v>49</v>
      </c>
      <c r="J1748" s="34">
        <v>973.2</v>
      </c>
      <c r="K1748" s="223"/>
      <c r="L1748" s="36"/>
      <c r="M1748" s="36"/>
      <c r="N1748" s="36"/>
      <c r="O1748" s="240"/>
      <c r="P1748" s="43"/>
      <c r="Q1748" s="236"/>
    </row>
    <row r="1749" s="20" customFormat="1" ht="409.5" spans="1:17">
      <c r="A1749" s="34">
        <v>96</v>
      </c>
      <c r="B1749" s="239" t="s">
        <v>2033</v>
      </c>
      <c r="C1749" s="240" t="s">
        <v>10176</v>
      </c>
      <c r="D1749" s="240" t="s">
        <v>10177</v>
      </c>
      <c r="E1749" s="240" t="s">
        <v>10178</v>
      </c>
      <c r="F1749" s="240" t="s">
        <v>10172</v>
      </c>
      <c r="G1749" s="36"/>
      <c r="H1749" s="240"/>
      <c r="I1749" s="239" t="s">
        <v>49</v>
      </c>
      <c r="J1749" s="34">
        <v>5153</v>
      </c>
      <c r="K1749" s="223" t="s">
        <v>10179</v>
      </c>
      <c r="L1749" s="36" t="s">
        <v>50</v>
      </c>
      <c r="M1749" s="36"/>
      <c r="N1749" s="36"/>
      <c r="O1749" s="240"/>
      <c r="P1749" s="43" t="s">
        <v>10173</v>
      </c>
      <c r="Q1749" s="236"/>
    </row>
    <row r="1750" s="20" customFormat="1" spans="1:17">
      <c r="A1750" s="34"/>
      <c r="B1750" s="239"/>
      <c r="C1750" s="126" t="s">
        <v>10180</v>
      </c>
      <c r="D1750" s="126" t="s">
        <v>10181</v>
      </c>
      <c r="E1750" s="240"/>
      <c r="F1750" s="240"/>
      <c r="G1750" s="36"/>
      <c r="H1750" s="240"/>
      <c r="I1750" s="34" t="s">
        <v>49</v>
      </c>
      <c r="J1750" s="34">
        <v>1545.9</v>
      </c>
      <c r="K1750" s="223"/>
      <c r="L1750" s="36"/>
      <c r="M1750" s="36"/>
      <c r="N1750" s="36"/>
      <c r="O1750" s="240"/>
      <c r="P1750" s="43"/>
      <c r="Q1750" s="236"/>
    </row>
    <row r="1751" s="20" customFormat="1" ht="312" spans="1:17">
      <c r="A1751" s="34">
        <v>97</v>
      </c>
      <c r="B1751" s="239" t="s">
        <v>2033</v>
      </c>
      <c r="C1751" s="240" t="s">
        <v>10182</v>
      </c>
      <c r="D1751" s="240" t="s">
        <v>10183</v>
      </c>
      <c r="E1751" s="240" t="s">
        <v>10184</v>
      </c>
      <c r="F1751" s="240" t="s">
        <v>10172</v>
      </c>
      <c r="G1751" s="36"/>
      <c r="H1751" s="240"/>
      <c r="I1751" s="239" t="s">
        <v>49</v>
      </c>
      <c r="J1751" s="34">
        <v>3036</v>
      </c>
      <c r="K1751" s="223" t="s">
        <v>8155</v>
      </c>
      <c r="L1751" s="36" t="s">
        <v>50</v>
      </c>
      <c r="M1751" s="36"/>
      <c r="N1751" s="36"/>
      <c r="O1751" s="240"/>
      <c r="P1751" s="43" t="s">
        <v>10185</v>
      </c>
      <c r="Q1751" s="236"/>
    </row>
    <row r="1752" s="20" customFormat="1" ht="24" spans="1:17">
      <c r="A1752" s="34"/>
      <c r="B1752" s="239"/>
      <c r="C1752" s="126" t="s">
        <v>10186</v>
      </c>
      <c r="D1752" s="126" t="s">
        <v>10187</v>
      </c>
      <c r="E1752" s="240"/>
      <c r="F1752" s="240"/>
      <c r="G1752" s="36"/>
      <c r="H1752" s="240"/>
      <c r="I1752" s="34" t="s">
        <v>49</v>
      </c>
      <c r="J1752" s="34">
        <v>910.8</v>
      </c>
      <c r="K1752" s="223"/>
      <c r="L1752" s="36"/>
      <c r="M1752" s="36"/>
      <c r="N1752" s="36"/>
      <c r="O1752" s="240"/>
      <c r="P1752" s="43"/>
      <c r="Q1752" s="236"/>
    </row>
    <row r="1753" s="20" customFormat="1" ht="312" spans="1:17">
      <c r="A1753" s="34">
        <v>98</v>
      </c>
      <c r="B1753" s="34" t="s">
        <v>2033</v>
      </c>
      <c r="C1753" s="36" t="s">
        <v>10188</v>
      </c>
      <c r="D1753" s="36" t="s">
        <v>10189</v>
      </c>
      <c r="E1753" s="36" t="s">
        <v>10190</v>
      </c>
      <c r="F1753" s="36" t="s">
        <v>10172</v>
      </c>
      <c r="G1753" s="36"/>
      <c r="H1753" s="36"/>
      <c r="I1753" s="239" t="s">
        <v>49</v>
      </c>
      <c r="J1753" s="34">
        <v>4823</v>
      </c>
      <c r="K1753" s="223" t="s">
        <v>10191</v>
      </c>
      <c r="L1753" s="36" t="s">
        <v>50</v>
      </c>
      <c r="M1753" s="36"/>
      <c r="N1753" s="36"/>
      <c r="O1753" s="36"/>
      <c r="P1753" s="43" t="s">
        <v>10185</v>
      </c>
      <c r="Q1753" s="236"/>
    </row>
    <row r="1754" s="20" customFormat="1" ht="24" spans="1:17">
      <c r="A1754" s="34"/>
      <c r="B1754" s="34"/>
      <c r="C1754" s="126" t="s">
        <v>10192</v>
      </c>
      <c r="D1754" s="126" t="s">
        <v>10193</v>
      </c>
      <c r="E1754" s="36"/>
      <c r="F1754" s="36"/>
      <c r="G1754" s="36"/>
      <c r="H1754" s="36"/>
      <c r="I1754" s="34" t="s">
        <v>49</v>
      </c>
      <c r="J1754" s="34">
        <v>1446.9</v>
      </c>
      <c r="K1754" s="223"/>
      <c r="L1754" s="36"/>
      <c r="M1754" s="36"/>
      <c r="N1754" s="36"/>
      <c r="O1754" s="36"/>
      <c r="P1754" s="43"/>
      <c r="Q1754" s="236"/>
    </row>
    <row r="1755" s="20" customFormat="1" ht="84" spans="1:17">
      <c r="A1755" s="34">
        <v>99</v>
      </c>
      <c r="B1755" s="190" t="s">
        <v>2033</v>
      </c>
      <c r="C1755" s="177" t="s">
        <v>10194</v>
      </c>
      <c r="D1755" s="177" t="s">
        <v>10195</v>
      </c>
      <c r="E1755" s="177" t="s">
        <v>10196</v>
      </c>
      <c r="F1755" s="177" t="s">
        <v>10172</v>
      </c>
      <c r="G1755" s="36" t="s">
        <v>10197</v>
      </c>
      <c r="H1755" s="177"/>
      <c r="I1755" s="190" t="s">
        <v>217</v>
      </c>
      <c r="J1755" s="34">
        <v>1565</v>
      </c>
      <c r="K1755" s="223" t="s">
        <v>8155</v>
      </c>
      <c r="L1755" s="36" t="s">
        <v>50</v>
      </c>
      <c r="M1755" s="36"/>
      <c r="N1755" s="36"/>
      <c r="O1755" s="177"/>
      <c r="P1755" s="43" t="s">
        <v>10198</v>
      </c>
      <c r="Q1755" s="236"/>
    </row>
    <row r="1756" s="20" customFormat="1" spans="1:17">
      <c r="A1756" s="34"/>
      <c r="B1756" s="190"/>
      <c r="C1756" s="126" t="s">
        <v>10199</v>
      </c>
      <c r="D1756" s="126" t="s">
        <v>10200</v>
      </c>
      <c r="E1756" s="177"/>
      <c r="F1756" s="177"/>
      <c r="G1756" s="36"/>
      <c r="H1756" s="177"/>
      <c r="I1756" s="34" t="s">
        <v>49</v>
      </c>
      <c r="J1756" s="34">
        <v>469.5</v>
      </c>
      <c r="K1756" s="223"/>
      <c r="L1756" s="36"/>
      <c r="M1756" s="36"/>
      <c r="N1756" s="36"/>
      <c r="O1756" s="177"/>
      <c r="P1756" s="43"/>
      <c r="Q1756" s="236"/>
    </row>
    <row r="1757" s="20" customFormat="1" spans="1:17">
      <c r="A1757" s="34"/>
      <c r="B1757" s="190"/>
      <c r="C1757" s="126" t="s">
        <v>10201</v>
      </c>
      <c r="D1757" s="126" t="s">
        <v>10202</v>
      </c>
      <c r="E1757" s="177"/>
      <c r="F1757" s="177"/>
      <c r="G1757" s="36"/>
      <c r="H1757" s="177"/>
      <c r="I1757" s="190" t="s">
        <v>217</v>
      </c>
      <c r="J1757" s="34">
        <v>469.5</v>
      </c>
      <c r="K1757" s="223"/>
      <c r="L1757" s="36"/>
      <c r="M1757" s="36"/>
      <c r="N1757" s="36"/>
      <c r="O1757" s="177"/>
      <c r="P1757" s="43"/>
      <c r="Q1757" s="236"/>
    </row>
    <row r="1758" s="20" customFormat="1" ht="72" spans="1:17">
      <c r="A1758" s="34">
        <v>100</v>
      </c>
      <c r="B1758" s="190" t="s">
        <v>2033</v>
      </c>
      <c r="C1758" s="177" t="s">
        <v>10203</v>
      </c>
      <c r="D1758" s="177" t="s">
        <v>10204</v>
      </c>
      <c r="E1758" s="177" t="s">
        <v>10205</v>
      </c>
      <c r="F1758" s="177" t="s">
        <v>10172</v>
      </c>
      <c r="G1758" s="36" t="s">
        <v>10206</v>
      </c>
      <c r="H1758" s="177"/>
      <c r="I1758" s="190" t="s">
        <v>217</v>
      </c>
      <c r="J1758" s="34">
        <v>2330</v>
      </c>
      <c r="K1758" s="223" t="s">
        <v>8155</v>
      </c>
      <c r="L1758" s="36" t="s">
        <v>50</v>
      </c>
      <c r="M1758" s="36"/>
      <c r="N1758" s="36"/>
      <c r="O1758" s="177"/>
      <c r="P1758" s="43" t="s">
        <v>10207</v>
      </c>
      <c r="Q1758" s="236"/>
    </row>
    <row r="1759" s="20" customFormat="1" spans="1:17">
      <c r="A1759" s="34"/>
      <c r="B1759" s="190"/>
      <c r="C1759" s="126" t="s">
        <v>10208</v>
      </c>
      <c r="D1759" s="126" t="s">
        <v>10209</v>
      </c>
      <c r="E1759" s="177"/>
      <c r="F1759" s="177"/>
      <c r="G1759" s="36"/>
      <c r="H1759" s="177"/>
      <c r="I1759" s="34" t="s">
        <v>49</v>
      </c>
      <c r="J1759" s="34">
        <v>699</v>
      </c>
      <c r="K1759" s="223"/>
      <c r="L1759" s="36"/>
      <c r="M1759" s="36"/>
      <c r="N1759" s="36"/>
      <c r="O1759" s="177"/>
      <c r="P1759" s="43"/>
      <c r="Q1759" s="236"/>
    </row>
    <row r="1760" s="20" customFormat="1" spans="1:17">
      <c r="A1760" s="34"/>
      <c r="B1760" s="190"/>
      <c r="C1760" s="126" t="s">
        <v>10210</v>
      </c>
      <c r="D1760" s="126" t="s">
        <v>10211</v>
      </c>
      <c r="E1760" s="177"/>
      <c r="F1760" s="177"/>
      <c r="G1760" s="36"/>
      <c r="H1760" s="177"/>
      <c r="I1760" s="190" t="s">
        <v>217</v>
      </c>
      <c r="J1760" s="34">
        <v>699</v>
      </c>
      <c r="K1760" s="223"/>
      <c r="L1760" s="36"/>
      <c r="M1760" s="36"/>
      <c r="N1760" s="36"/>
      <c r="O1760" s="177"/>
      <c r="P1760" s="43"/>
      <c r="Q1760" s="236"/>
    </row>
    <row r="1761" s="20" customFormat="1" ht="96" spans="1:17">
      <c r="A1761" s="34">
        <v>101</v>
      </c>
      <c r="B1761" s="190" t="s">
        <v>2033</v>
      </c>
      <c r="C1761" s="177" t="s">
        <v>10212</v>
      </c>
      <c r="D1761" s="177" t="s">
        <v>10213</v>
      </c>
      <c r="E1761" s="177" t="s">
        <v>10214</v>
      </c>
      <c r="F1761" s="177" t="s">
        <v>10172</v>
      </c>
      <c r="G1761" s="36" t="s">
        <v>10215</v>
      </c>
      <c r="H1761" s="177"/>
      <c r="I1761" s="190" t="s">
        <v>49</v>
      </c>
      <c r="J1761" s="34">
        <v>1446</v>
      </c>
      <c r="K1761" s="223" t="s">
        <v>8155</v>
      </c>
      <c r="L1761" s="36" t="s">
        <v>50</v>
      </c>
      <c r="M1761" s="36"/>
      <c r="N1761" s="36"/>
      <c r="O1761" s="177"/>
      <c r="P1761" s="43" t="s">
        <v>10216</v>
      </c>
      <c r="Q1761" s="236"/>
    </row>
    <row r="1762" s="20" customFormat="1" spans="1:17">
      <c r="A1762" s="34"/>
      <c r="B1762" s="190"/>
      <c r="C1762" s="126" t="s">
        <v>10217</v>
      </c>
      <c r="D1762" s="126" t="s">
        <v>10218</v>
      </c>
      <c r="E1762" s="177"/>
      <c r="F1762" s="177"/>
      <c r="G1762" s="36"/>
      <c r="H1762" s="177"/>
      <c r="I1762" s="34" t="s">
        <v>49</v>
      </c>
      <c r="J1762" s="34">
        <v>433.8</v>
      </c>
      <c r="K1762" s="223"/>
      <c r="L1762" s="36"/>
      <c r="M1762" s="36"/>
      <c r="N1762" s="36"/>
      <c r="O1762" s="177"/>
      <c r="P1762" s="43"/>
      <c r="Q1762" s="236"/>
    </row>
    <row r="1763" s="20" customFormat="1" spans="1:17">
      <c r="A1763" s="34"/>
      <c r="B1763" s="190"/>
      <c r="C1763" s="126" t="s">
        <v>10219</v>
      </c>
      <c r="D1763" s="126" t="s">
        <v>10220</v>
      </c>
      <c r="E1763" s="177"/>
      <c r="F1763" s="177"/>
      <c r="G1763" s="36"/>
      <c r="H1763" s="177"/>
      <c r="I1763" s="190" t="s">
        <v>49</v>
      </c>
      <c r="J1763" s="34">
        <v>433.8</v>
      </c>
      <c r="K1763" s="223"/>
      <c r="L1763" s="36"/>
      <c r="M1763" s="36"/>
      <c r="N1763" s="36"/>
      <c r="O1763" s="177"/>
      <c r="P1763" s="43"/>
      <c r="Q1763" s="236"/>
    </row>
    <row r="1764" s="20" customFormat="1" ht="24" spans="1:17">
      <c r="A1764" s="34"/>
      <c r="B1764" s="190"/>
      <c r="C1764" s="126" t="s">
        <v>10221</v>
      </c>
      <c r="D1764" s="126" t="s">
        <v>10222</v>
      </c>
      <c r="E1764" s="177"/>
      <c r="F1764" s="177"/>
      <c r="G1764" s="36"/>
      <c r="H1764" s="177"/>
      <c r="I1764" s="190" t="s">
        <v>49</v>
      </c>
      <c r="J1764" s="34">
        <v>433.8</v>
      </c>
      <c r="K1764" s="223"/>
      <c r="L1764" s="36"/>
      <c r="M1764" s="36"/>
      <c r="N1764" s="36"/>
      <c r="O1764" s="177"/>
      <c r="P1764" s="43"/>
      <c r="Q1764" s="236"/>
    </row>
    <row r="1765" s="20" customFormat="1" ht="72" spans="1:17">
      <c r="A1765" s="34">
        <v>102</v>
      </c>
      <c r="B1765" s="190" t="s">
        <v>2033</v>
      </c>
      <c r="C1765" s="177" t="s">
        <v>10223</v>
      </c>
      <c r="D1765" s="177" t="s">
        <v>10224</v>
      </c>
      <c r="E1765" s="177" t="s">
        <v>10225</v>
      </c>
      <c r="F1765" s="177" t="s">
        <v>10172</v>
      </c>
      <c r="G1765" s="36" t="s">
        <v>10206</v>
      </c>
      <c r="H1765" s="177"/>
      <c r="I1765" s="190" t="s">
        <v>217</v>
      </c>
      <c r="J1765" s="34">
        <v>2152</v>
      </c>
      <c r="K1765" s="223" t="s">
        <v>8155</v>
      </c>
      <c r="L1765" s="36" t="s">
        <v>50</v>
      </c>
      <c r="M1765" s="36"/>
      <c r="N1765" s="36"/>
      <c r="O1765" s="177"/>
      <c r="P1765" s="43" t="s">
        <v>10226</v>
      </c>
      <c r="Q1765" s="236"/>
    </row>
    <row r="1766" s="20" customFormat="1" spans="1:17">
      <c r="A1766" s="34"/>
      <c r="B1766" s="190"/>
      <c r="C1766" s="126" t="s">
        <v>10227</v>
      </c>
      <c r="D1766" s="126" t="s">
        <v>10228</v>
      </c>
      <c r="E1766" s="177"/>
      <c r="F1766" s="177"/>
      <c r="G1766" s="36"/>
      <c r="H1766" s="177"/>
      <c r="I1766" s="34" t="s">
        <v>49</v>
      </c>
      <c r="J1766" s="34">
        <v>645.6</v>
      </c>
      <c r="K1766" s="223"/>
      <c r="L1766" s="36"/>
      <c r="M1766" s="36"/>
      <c r="N1766" s="36"/>
      <c r="O1766" s="177"/>
      <c r="P1766" s="43"/>
      <c r="Q1766" s="236"/>
    </row>
    <row r="1767" s="20" customFormat="1" spans="1:17">
      <c r="A1767" s="34"/>
      <c r="B1767" s="190"/>
      <c r="C1767" s="126" t="s">
        <v>10229</v>
      </c>
      <c r="D1767" s="126" t="s">
        <v>10230</v>
      </c>
      <c r="E1767" s="177"/>
      <c r="F1767" s="177"/>
      <c r="G1767" s="36"/>
      <c r="H1767" s="177"/>
      <c r="I1767" s="190" t="s">
        <v>217</v>
      </c>
      <c r="J1767" s="34">
        <v>645.6</v>
      </c>
      <c r="K1767" s="223"/>
      <c r="L1767" s="36"/>
      <c r="M1767" s="36"/>
      <c r="N1767" s="36"/>
      <c r="O1767" s="177"/>
      <c r="P1767" s="43"/>
      <c r="Q1767" s="236"/>
    </row>
    <row r="1768" s="20" customFormat="1" ht="84" spans="1:17">
      <c r="A1768" s="34">
        <v>103</v>
      </c>
      <c r="B1768" s="190" t="s">
        <v>2033</v>
      </c>
      <c r="C1768" s="177" t="s">
        <v>10231</v>
      </c>
      <c r="D1768" s="177" t="s">
        <v>10232</v>
      </c>
      <c r="E1768" s="177" t="s">
        <v>10233</v>
      </c>
      <c r="F1768" s="177" t="s">
        <v>10172</v>
      </c>
      <c r="G1768" s="36" t="s">
        <v>10206</v>
      </c>
      <c r="H1768" s="177"/>
      <c r="I1768" s="190" t="s">
        <v>217</v>
      </c>
      <c r="J1768" s="34">
        <v>1918</v>
      </c>
      <c r="K1768" s="223" t="s">
        <v>8155</v>
      </c>
      <c r="L1768" s="36" t="s">
        <v>50</v>
      </c>
      <c r="M1768" s="36"/>
      <c r="N1768" s="36"/>
      <c r="O1768" s="177"/>
      <c r="P1768" s="43" t="s">
        <v>10234</v>
      </c>
      <c r="Q1768" s="236"/>
    </row>
    <row r="1769" s="20" customFormat="1" spans="1:17">
      <c r="A1769" s="34"/>
      <c r="B1769" s="190"/>
      <c r="C1769" s="126" t="s">
        <v>10235</v>
      </c>
      <c r="D1769" s="126" t="s">
        <v>10236</v>
      </c>
      <c r="E1769" s="177"/>
      <c r="F1769" s="177"/>
      <c r="G1769" s="36"/>
      <c r="H1769" s="177"/>
      <c r="I1769" s="34" t="s">
        <v>49</v>
      </c>
      <c r="J1769" s="34">
        <v>575.4</v>
      </c>
      <c r="K1769" s="223"/>
      <c r="L1769" s="36"/>
      <c r="M1769" s="36"/>
      <c r="N1769" s="36"/>
      <c r="O1769" s="177"/>
      <c r="P1769" s="43"/>
      <c r="Q1769" s="236"/>
    </row>
    <row r="1770" s="20" customFormat="1" spans="1:17">
      <c r="A1770" s="34"/>
      <c r="B1770" s="190"/>
      <c r="C1770" s="126" t="s">
        <v>10237</v>
      </c>
      <c r="D1770" s="126" t="s">
        <v>10238</v>
      </c>
      <c r="E1770" s="177"/>
      <c r="F1770" s="177"/>
      <c r="G1770" s="36"/>
      <c r="H1770" s="177"/>
      <c r="I1770" s="190" t="s">
        <v>217</v>
      </c>
      <c r="J1770" s="34">
        <v>575.4</v>
      </c>
      <c r="K1770" s="223"/>
      <c r="L1770" s="36"/>
      <c r="M1770" s="36"/>
      <c r="N1770" s="36"/>
      <c r="O1770" s="177"/>
      <c r="P1770" s="43"/>
      <c r="Q1770" s="236"/>
    </row>
    <row r="1771" s="20" customFormat="1" ht="264" spans="1:17">
      <c r="A1771" s="34">
        <v>104</v>
      </c>
      <c r="B1771" s="239" t="s">
        <v>2033</v>
      </c>
      <c r="C1771" s="240" t="s">
        <v>10239</v>
      </c>
      <c r="D1771" s="240" t="s">
        <v>10240</v>
      </c>
      <c r="E1771" s="240" t="s">
        <v>10241</v>
      </c>
      <c r="F1771" s="240" t="s">
        <v>10172</v>
      </c>
      <c r="G1771" s="36" t="s">
        <v>10206</v>
      </c>
      <c r="H1771" s="240"/>
      <c r="I1771" s="190" t="s">
        <v>217</v>
      </c>
      <c r="J1771" s="34">
        <v>1846</v>
      </c>
      <c r="K1771" s="223" t="s">
        <v>8155</v>
      </c>
      <c r="L1771" s="36" t="s">
        <v>50</v>
      </c>
      <c r="M1771" s="36"/>
      <c r="N1771" s="36"/>
      <c r="O1771" s="240"/>
      <c r="P1771" s="43" t="s">
        <v>10242</v>
      </c>
      <c r="Q1771" s="236"/>
    </row>
    <row r="1772" s="20" customFormat="1" spans="1:17">
      <c r="A1772" s="34"/>
      <c r="B1772" s="239"/>
      <c r="C1772" s="126" t="s">
        <v>10243</v>
      </c>
      <c r="D1772" s="126" t="s">
        <v>10244</v>
      </c>
      <c r="E1772" s="240"/>
      <c r="F1772" s="240"/>
      <c r="G1772" s="36"/>
      <c r="H1772" s="240"/>
      <c r="I1772" s="34" t="s">
        <v>49</v>
      </c>
      <c r="J1772" s="34">
        <v>553.8</v>
      </c>
      <c r="K1772" s="223"/>
      <c r="L1772" s="36"/>
      <c r="M1772" s="36"/>
      <c r="N1772" s="36"/>
      <c r="O1772" s="240"/>
      <c r="P1772" s="43"/>
      <c r="Q1772" s="236"/>
    </row>
    <row r="1773" s="20" customFormat="1" spans="1:17">
      <c r="A1773" s="34"/>
      <c r="B1773" s="239"/>
      <c r="C1773" s="126" t="s">
        <v>10245</v>
      </c>
      <c r="D1773" s="126" t="s">
        <v>10246</v>
      </c>
      <c r="E1773" s="240"/>
      <c r="F1773" s="240"/>
      <c r="G1773" s="36"/>
      <c r="H1773" s="240"/>
      <c r="I1773" s="190" t="s">
        <v>217</v>
      </c>
      <c r="J1773" s="34">
        <v>553.8</v>
      </c>
      <c r="K1773" s="223"/>
      <c r="L1773" s="36"/>
      <c r="M1773" s="36"/>
      <c r="N1773" s="36"/>
      <c r="O1773" s="240"/>
      <c r="P1773" s="43"/>
      <c r="Q1773" s="236"/>
    </row>
    <row r="1774" s="20" customFormat="1" ht="72" spans="1:17">
      <c r="A1774" s="34">
        <v>105</v>
      </c>
      <c r="B1774" s="190" t="s">
        <v>2033</v>
      </c>
      <c r="C1774" s="177" t="s">
        <v>10247</v>
      </c>
      <c r="D1774" s="177" t="s">
        <v>10248</v>
      </c>
      <c r="E1774" s="177" t="s">
        <v>10249</v>
      </c>
      <c r="F1774" s="177" t="s">
        <v>10172</v>
      </c>
      <c r="G1774" s="36" t="s">
        <v>10206</v>
      </c>
      <c r="H1774" s="177"/>
      <c r="I1774" s="190" t="s">
        <v>217</v>
      </c>
      <c r="J1774" s="34">
        <v>1973</v>
      </c>
      <c r="K1774" s="223" t="s">
        <v>8155</v>
      </c>
      <c r="L1774" s="36" t="s">
        <v>50</v>
      </c>
      <c r="M1774" s="36"/>
      <c r="N1774" s="36"/>
      <c r="O1774" s="177"/>
      <c r="P1774" s="43" t="s">
        <v>10250</v>
      </c>
      <c r="Q1774" s="236"/>
    </row>
    <row r="1775" s="20" customFormat="1" spans="1:17">
      <c r="A1775" s="34"/>
      <c r="B1775" s="190"/>
      <c r="C1775" s="126" t="s">
        <v>10251</v>
      </c>
      <c r="D1775" s="126" t="s">
        <v>10252</v>
      </c>
      <c r="E1775" s="177"/>
      <c r="F1775" s="177"/>
      <c r="G1775" s="36"/>
      <c r="H1775" s="177"/>
      <c r="I1775" s="34" t="s">
        <v>49</v>
      </c>
      <c r="J1775" s="34">
        <v>591.9</v>
      </c>
      <c r="K1775" s="223"/>
      <c r="L1775" s="36"/>
      <c r="M1775" s="36"/>
      <c r="N1775" s="36"/>
      <c r="O1775" s="177"/>
      <c r="P1775" s="43"/>
      <c r="Q1775" s="236"/>
    </row>
    <row r="1776" s="20" customFormat="1" spans="1:17">
      <c r="A1776" s="34"/>
      <c r="B1776" s="190"/>
      <c r="C1776" s="126" t="s">
        <v>10253</v>
      </c>
      <c r="D1776" s="126" t="s">
        <v>10254</v>
      </c>
      <c r="E1776" s="177"/>
      <c r="F1776" s="177"/>
      <c r="G1776" s="36"/>
      <c r="H1776" s="177"/>
      <c r="I1776" s="190" t="s">
        <v>217</v>
      </c>
      <c r="J1776" s="34">
        <v>591.9</v>
      </c>
      <c r="K1776" s="223"/>
      <c r="L1776" s="36"/>
      <c r="M1776" s="36"/>
      <c r="N1776" s="36"/>
      <c r="O1776" s="177"/>
      <c r="P1776" s="43"/>
      <c r="Q1776" s="236"/>
    </row>
    <row r="1777" s="20" customFormat="1" ht="108" spans="1:17">
      <c r="A1777" s="34">
        <v>106</v>
      </c>
      <c r="B1777" s="190" t="s">
        <v>2033</v>
      </c>
      <c r="C1777" s="177" t="s">
        <v>10255</v>
      </c>
      <c r="D1777" s="177" t="s">
        <v>10256</v>
      </c>
      <c r="E1777" s="177" t="s">
        <v>10257</v>
      </c>
      <c r="F1777" s="177" t="s">
        <v>10172</v>
      </c>
      <c r="G1777" s="36" t="s">
        <v>10206</v>
      </c>
      <c r="H1777" s="177"/>
      <c r="I1777" s="190" t="s">
        <v>217</v>
      </c>
      <c r="J1777" s="34">
        <v>2094</v>
      </c>
      <c r="K1777" s="223" t="s">
        <v>8155</v>
      </c>
      <c r="L1777" s="36" t="s">
        <v>50</v>
      </c>
      <c r="M1777" s="36"/>
      <c r="N1777" s="36"/>
      <c r="O1777" s="177"/>
      <c r="P1777" s="43" t="s">
        <v>10258</v>
      </c>
      <c r="Q1777" s="236"/>
    </row>
    <row r="1778" s="20" customFormat="1" spans="1:17">
      <c r="A1778" s="34"/>
      <c r="B1778" s="190"/>
      <c r="C1778" s="126" t="s">
        <v>10259</v>
      </c>
      <c r="D1778" s="126" t="s">
        <v>10260</v>
      </c>
      <c r="E1778" s="177"/>
      <c r="F1778" s="177"/>
      <c r="G1778" s="36"/>
      <c r="H1778" s="177"/>
      <c r="I1778" s="34" t="s">
        <v>49</v>
      </c>
      <c r="J1778" s="34">
        <v>628.2</v>
      </c>
      <c r="K1778" s="223"/>
      <c r="L1778" s="36"/>
      <c r="M1778" s="36"/>
      <c r="N1778" s="36"/>
      <c r="O1778" s="177"/>
      <c r="P1778" s="43"/>
      <c r="Q1778" s="236"/>
    </row>
    <row r="1779" s="20" customFormat="1" spans="1:17">
      <c r="A1779" s="34"/>
      <c r="B1779" s="190"/>
      <c r="C1779" s="126" t="s">
        <v>10261</v>
      </c>
      <c r="D1779" s="126" t="s">
        <v>10262</v>
      </c>
      <c r="E1779" s="177"/>
      <c r="F1779" s="177"/>
      <c r="G1779" s="36"/>
      <c r="H1779" s="177"/>
      <c r="I1779" s="190" t="s">
        <v>217</v>
      </c>
      <c r="J1779" s="34">
        <v>628.2</v>
      </c>
      <c r="K1779" s="223"/>
      <c r="L1779" s="36"/>
      <c r="M1779" s="36"/>
      <c r="N1779" s="36"/>
      <c r="O1779" s="177"/>
      <c r="P1779" s="43"/>
      <c r="Q1779" s="236"/>
    </row>
    <row r="1780" s="20" customFormat="1" ht="168" spans="1:17">
      <c r="A1780" s="34">
        <v>107</v>
      </c>
      <c r="B1780" s="239" t="s">
        <v>2033</v>
      </c>
      <c r="C1780" s="240" t="s">
        <v>10263</v>
      </c>
      <c r="D1780" s="240" t="s">
        <v>10264</v>
      </c>
      <c r="E1780" s="240" t="s">
        <v>10265</v>
      </c>
      <c r="F1780" s="240" t="s">
        <v>10266</v>
      </c>
      <c r="G1780" s="36" t="s">
        <v>10206</v>
      </c>
      <c r="H1780" s="240"/>
      <c r="I1780" s="190" t="s">
        <v>217</v>
      </c>
      <c r="J1780" s="34">
        <v>1316</v>
      </c>
      <c r="K1780" s="223" t="s">
        <v>10267</v>
      </c>
      <c r="L1780" s="36" t="s">
        <v>50</v>
      </c>
      <c r="M1780" s="36"/>
      <c r="N1780" s="36"/>
      <c r="O1780" s="240"/>
      <c r="P1780" s="43" t="s">
        <v>10268</v>
      </c>
      <c r="Q1780" s="236"/>
    </row>
    <row r="1781" s="20" customFormat="1" spans="1:17">
      <c r="A1781" s="34"/>
      <c r="B1781" s="239"/>
      <c r="C1781" s="126" t="s">
        <v>10269</v>
      </c>
      <c r="D1781" s="126" t="s">
        <v>10270</v>
      </c>
      <c r="E1781" s="240"/>
      <c r="F1781" s="240"/>
      <c r="G1781" s="36"/>
      <c r="H1781" s="240"/>
      <c r="I1781" s="34" t="s">
        <v>49</v>
      </c>
      <c r="J1781" s="34">
        <v>394.8</v>
      </c>
      <c r="K1781" s="223"/>
      <c r="L1781" s="36"/>
      <c r="M1781" s="36"/>
      <c r="N1781" s="36"/>
      <c r="O1781" s="240"/>
      <c r="P1781" s="43"/>
      <c r="Q1781" s="236"/>
    </row>
    <row r="1782" s="20" customFormat="1" ht="24" spans="1:17">
      <c r="A1782" s="34"/>
      <c r="B1782" s="239"/>
      <c r="C1782" s="126" t="s">
        <v>10271</v>
      </c>
      <c r="D1782" s="126" t="s">
        <v>10272</v>
      </c>
      <c r="E1782" s="240"/>
      <c r="F1782" s="240"/>
      <c r="G1782" s="36"/>
      <c r="H1782" s="240"/>
      <c r="I1782" s="190" t="s">
        <v>217</v>
      </c>
      <c r="J1782" s="34">
        <v>394.8</v>
      </c>
      <c r="K1782" s="223"/>
      <c r="L1782" s="36"/>
      <c r="M1782" s="36"/>
      <c r="N1782" s="36"/>
      <c r="O1782" s="240"/>
      <c r="P1782" s="43"/>
      <c r="Q1782" s="236"/>
    </row>
    <row r="1783" s="20" customFormat="1" ht="84" spans="1:17">
      <c r="A1783" s="34">
        <v>108</v>
      </c>
      <c r="B1783" s="239" t="s">
        <v>2033</v>
      </c>
      <c r="C1783" s="240" t="s">
        <v>10273</v>
      </c>
      <c r="D1783" s="240" t="s">
        <v>10274</v>
      </c>
      <c r="E1783" s="240" t="s">
        <v>10275</v>
      </c>
      <c r="F1783" s="240" t="s">
        <v>10276</v>
      </c>
      <c r="G1783" s="36"/>
      <c r="H1783" s="240"/>
      <c r="I1783" s="239" t="s">
        <v>49</v>
      </c>
      <c r="J1783" s="34">
        <v>2070</v>
      </c>
      <c r="K1783" s="223" t="s">
        <v>8155</v>
      </c>
      <c r="L1783" s="36" t="s">
        <v>50</v>
      </c>
      <c r="M1783" s="36"/>
      <c r="N1783" s="36"/>
      <c r="O1783" s="240"/>
      <c r="P1783" s="43" t="s">
        <v>10277</v>
      </c>
      <c r="Q1783" s="236"/>
    </row>
    <row r="1784" s="20" customFormat="1" ht="24" spans="1:17">
      <c r="A1784" s="34"/>
      <c r="B1784" s="239"/>
      <c r="C1784" s="126" t="s">
        <v>10278</v>
      </c>
      <c r="D1784" s="126" t="s">
        <v>10279</v>
      </c>
      <c r="E1784" s="240"/>
      <c r="F1784" s="240"/>
      <c r="G1784" s="36"/>
      <c r="H1784" s="240"/>
      <c r="I1784" s="34" t="s">
        <v>49</v>
      </c>
      <c r="J1784" s="34">
        <v>621</v>
      </c>
      <c r="K1784" s="223"/>
      <c r="L1784" s="36"/>
      <c r="M1784" s="36"/>
      <c r="N1784" s="36"/>
      <c r="O1784" s="240"/>
      <c r="P1784" s="43"/>
      <c r="Q1784" s="236"/>
    </row>
    <row r="1785" s="20" customFormat="1" ht="84" spans="1:17">
      <c r="A1785" s="34">
        <v>109</v>
      </c>
      <c r="B1785" s="239" t="s">
        <v>2033</v>
      </c>
      <c r="C1785" s="240" t="s">
        <v>10280</v>
      </c>
      <c r="D1785" s="240" t="s">
        <v>10281</v>
      </c>
      <c r="E1785" s="240" t="s">
        <v>10282</v>
      </c>
      <c r="F1785" s="240" t="s">
        <v>10276</v>
      </c>
      <c r="G1785" s="36"/>
      <c r="H1785" s="240"/>
      <c r="I1785" s="239" t="s">
        <v>49</v>
      </c>
      <c r="J1785" s="34">
        <v>3100</v>
      </c>
      <c r="K1785" s="223" t="s">
        <v>10283</v>
      </c>
      <c r="L1785" s="36" t="s">
        <v>50</v>
      </c>
      <c r="M1785" s="36"/>
      <c r="N1785" s="36"/>
      <c r="O1785" s="240"/>
      <c r="P1785" s="43" t="s">
        <v>10277</v>
      </c>
      <c r="Q1785" s="236"/>
    </row>
    <row r="1786" s="20" customFormat="1" ht="24" spans="1:17">
      <c r="A1786" s="34"/>
      <c r="B1786" s="239"/>
      <c r="C1786" s="126" t="s">
        <v>10284</v>
      </c>
      <c r="D1786" s="126" t="s">
        <v>10285</v>
      </c>
      <c r="E1786" s="240"/>
      <c r="F1786" s="240"/>
      <c r="G1786" s="36"/>
      <c r="H1786" s="240"/>
      <c r="I1786" s="34" t="s">
        <v>49</v>
      </c>
      <c r="J1786" s="34">
        <v>930</v>
      </c>
      <c r="K1786" s="223"/>
      <c r="L1786" s="36"/>
      <c r="M1786" s="36"/>
      <c r="N1786" s="36"/>
      <c r="O1786" s="240"/>
      <c r="P1786" s="43"/>
      <c r="Q1786" s="236"/>
    </row>
    <row r="1787" s="20" customFormat="1" ht="192" spans="1:17">
      <c r="A1787" s="34">
        <v>110</v>
      </c>
      <c r="B1787" s="239" t="s">
        <v>2033</v>
      </c>
      <c r="C1787" s="240" t="s">
        <v>10286</v>
      </c>
      <c r="D1787" s="240" t="s">
        <v>10287</v>
      </c>
      <c r="E1787" s="240" t="s">
        <v>10288</v>
      </c>
      <c r="F1787" s="240" t="s">
        <v>10289</v>
      </c>
      <c r="G1787" s="36"/>
      <c r="H1787" s="240"/>
      <c r="I1787" s="239" t="s">
        <v>4884</v>
      </c>
      <c r="J1787" s="34">
        <v>1883</v>
      </c>
      <c r="K1787" s="223" t="s">
        <v>10290</v>
      </c>
      <c r="L1787" s="36" t="s">
        <v>50</v>
      </c>
      <c r="M1787" s="36"/>
      <c r="N1787" s="36"/>
      <c r="O1787" s="240"/>
      <c r="P1787" s="43" t="s">
        <v>10291</v>
      </c>
      <c r="Q1787" s="236"/>
    </row>
    <row r="1788" s="20" customFormat="1" ht="24" spans="1:17">
      <c r="A1788" s="34"/>
      <c r="B1788" s="239"/>
      <c r="C1788" s="126" t="s">
        <v>10292</v>
      </c>
      <c r="D1788" s="126" t="s">
        <v>10293</v>
      </c>
      <c r="E1788" s="240"/>
      <c r="F1788" s="240"/>
      <c r="G1788" s="36"/>
      <c r="H1788" s="240"/>
      <c r="I1788" s="34" t="s">
        <v>49</v>
      </c>
      <c r="J1788" s="34">
        <v>564.9</v>
      </c>
      <c r="K1788" s="223"/>
      <c r="L1788" s="36"/>
      <c r="M1788" s="36"/>
      <c r="N1788" s="36"/>
      <c r="O1788" s="240"/>
      <c r="P1788" s="43"/>
      <c r="Q1788" s="236"/>
    </row>
    <row r="1789" s="20" customFormat="1" ht="192" spans="1:17">
      <c r="A1789" s="34">
        <v>111</v>
      </c>
      <c r="B1789" s="239" t="s">
        <v>2033</v>
      </c>
      <c r="C1789" s="240" t="s">
        <v>10294</v>
      </c>
      <c r="D1789" s="240" t="s">
        <v>10295</v>
      </c>
      <c r="E1789" s="240" t="s">
        <v>10296</v>
      </c>
      <c r="F1789" s="240" t="s">
        <v>10289</v>
      </c>
      <c r="G1789" s="36"/>
      <c r="H1789" s="240"/>
      <c r="I1789" s="239" t="s">
        <v>4884</v>
      </c>
      <c r="J1789" s="34">
        <v>2592</v>
      </c>
      <c r="K1789" s="223" t="s">
        <v>10297</v>
      </c>
      <c r="L1789" s="36" t="s">
        <v>50</v>
      </c>
      <c r="M1789" s="36"/>
      <c r="N1789" s="36"/>
      <c r="O1789" s="240"/>
      <c r="P1789" s="43" t="s">
        <v>10291</v>
      </c>
      <c r="Q1789" s="236"/>
    </row>
    <row r="1790" s="20" customFormat="1" ht="24" spans="1:17">
      <c r="A1790" s="34"/>
      <c r="B1790" s="239"/>
      <c r="C1790" s="126" t="s">
        <v>10298</v>
      </c>
      <c r="D1790" s="126" t="s">
        <v>10299</v>
      </c>
      <c r="E1790" s="240"/>
      <c r="F1790" s="240"/>
      <c r="G1790" s="36"/>
      <c r="H1790" s="240"/>
      <c r="I1790" s="34" t="s">
        <v>49</v>
      </c>
      <c r="J1790" s="34">
        <v>777.6</v>
      </c>
      <c r="K1790" s="223"/>
      <c r="L1790" s="36"/>
      <c r="M1790" s="36"/>
      <c r="N1790" s="36"/>
      <c r="O1790" s="240"/>
      <c r="P1790" s="43"/>
      <c r="Q1790" s="236"/>
    </row>
    <row r="1791" s="20" customFormat="1" ht="108" spans="1:17">
      <c r="A1791" s="34">
        <v>112</v>
      </c>
      <c r="B1791" s="239" t="s">
        <v>2033</v>
      </c>
      <c r="C1791" s="240" t="s">
        <v>10300</v>
      </c>
      <c r="D1791" s="240" t="s">
        <v>10301</v>
      </c>
      <c r="E1791" s="240" t="s">
        <v>10302</v>
      </c>
      <c r="F1791" s="240" t="s">
        <v>10289</v>
      </c>
      <c r="G1791" s="36"/>
      <c r="H1791" s="240"/>
      <c r="I1791" s="239" t="s">
        <v>4395</v>
      </c>
      <c r="J1791" s="34">
        <v>1326</v>
      </c>
      <c r="K1791" s="223" t="s">
        <v>8155</v>
      </c>
      <c r="L1791" s="36" t="s">
        <v>50</v>
      </c>
      <c r="M1791" s="36"/>
      <c r="N1791" s="36"/>
      <c r="O1791" s="240"/>
      <c r="P1791" s="43" t="s">
        <v>10303</v>
      </c>
      <c r="Q1791" s="236"/>
    </row>
    <row r="1792" s="20" customFormat="1" spans="1:17">
      <c r="A1792" s="34"/>
      <c r="B1792" s="239"/>
      <c r="C1792" s="126" t="s">
        <v>10304</v>
      </c>
      <c r="D1792" s="126" t="s">
        <v>10305</v>
      </c>
      <c r="E1792" s="240"/>
      <c r="F1792" s="240"/>
      <c r="G1792" s="36"/>
      <c r="H1792" s="240"/>
      <c r="I1792" s="34" t="s">
        <v>49</v>
      </c>
      <c r="J1792" s="34">
        <v>397.8</v>
      </c>
      <c r="K1792" s="223"/>
      <c r="L1792" s="36"/>
      <c r="M1792" s="36"/>
      <c r="N1792" s="36"/>
      <c r="O1792" s="240"/>
      <c r="P1792" s="43"/>
      <c r="Q1792" s="236"/>
    </row>
    <row r="1793" s="20" customFormat="1" ht="108" spans="1:17">
      <c r="A1793" s="34">
        <v>113</v>
      </c>
      <c r="B1793" s="239" t="s">
        <v>2033</v>
      </c>
      <c r="C1793" s="240" t="s">
        <v>10306</v>
      </c>
      <c r="D1793" s="240" t="s">
        <v>10307</v>
      </c>
      <c r="E1793" s="240" t="s">
        <v>10308</v>
      </c>
      <c r="F1793" s="240" t="s">
        <v>10289</v>
      </c>
      <c r="G1793" s="36"/>
      <c r="H1793" s="240"/>
      <c r="I1793" s="239" t="s">
        <v>4395</v>
      </c>
      <c r="J1793" s="34">
        <v>1825</v>
      </c>
      <c r="K1793" s="223" t="s">
        <v>10309</v>
      </c>
      <c r="L1793" s="36" t="s">
        <v>50</v>
      </c>
      <c r="M1793" s="36"/>
      <c r="N1793" s="36"/>
      <c r="O1793" s="240"/>
      <c r="P1793" s="43" t="s">
        <v>10303</v>
      </c>
      <c r="Q1793" s="236"/>
    </row>
    <row r="1794" s="20" customFormat="1" spans="1:17">
      <c r="A1794" s="34"/>
      <c r="B1794" s="239"/>
      <c r="C1794" s="126" t="s">
        <v>10310</v>
      </c>
      <c r="D1794" s="126" t="s">
        <v>10311</v>
      </c>
      <c r="E1794" s="240"/>
      <c r="F1794" s="240"/>
      <c r="G1794" s="36"/>
      <c r="H1794" s="240"/>
      <c r="I1794" s="34" t="s">
        <v>49</v>
      </c>
      <c r="J1794" s="34">
        <v>547.5</v>
      </c>
      <c r="K1794" s="223"/>
      <c r="L1794" s="36"/>
      <c r="M1794" s="36"/>
      <c r="N1794" s="36"/>
      <c r="O1794" s="240"/>
      <c r="P1794" s="43"/>
      <c r="Q1794" s="236"/>
    </row>
    <row r="1795" s="20" customFormat="1" ht="144" spans="1:17">
      <c r="A1795" s="34">
        <v>114</v>
      </c>
      <c r="B1795" s="239" t="s">
        <v>2033</v>
      </c>
      <c r="C1795" s="240" t="s">
        <v>10312</v>
      </c>
      <c r="D1795" s="240" t="s">
        <v>10313</v>
      </c>
      <c r="E1795" s="240" t="s">
        <v>10314</v>
      </c>
      <c r="F1795" s="240" t="s">
        <v>10315</v>
      </c>
      <c r="G1795" s="36"/>
      <c r="H1795" s="240"/>
      <c r="I1795" s="239" t="s">
        <v>10316</v>
      </c>
      <c r="J1795" s="34">
        <v>2569</v>
      </c>
      <c r="K1795" s="223" t="s">
        <v>8155</v>
      </c>
      <c r="L1795" s="36" t="s">
        <v>34</v>
      </c>
      <c r="M1795" s="36">
        <v>0.2</v>
      </c>
      <c r="N1795" s="36">
        <v>0.2</v>
      </c>
      <c r="O1795" s="240"/>
      <c r="P1795" s="43" t="s">
        <v>10317</v>
      </c>
      <c r="Q1795" s="236"/>
    </row>
    <row r="1796" s="20" customFormat="1" spans="1:17">
      <c r="A1796" s="34"/>
      <c r="B1796" s="239"/>
      <c r="C1796" s="126" t="s">
        <v>10318</v>
      </c>
      <c r="D1796" s="126" t="s">
        <v>10319</v>
      </c>
      <c r="E1796" s="240"/>
      <c r="F1796" s="240"/>
      <c r="G1796" s="36"/>
      <c r="H1796" s="240"/>
      <c r="I1796" s="34" t="s">
        <v>49</v>
      </c>
      <c r="J1796" s="34">
        <v>770.7</v>
      </c>
      <c r="K1796" s="223"/>
      <c r="L1796" s="36"/>
      <c r="M1796" s="36"/>
      <c r="N1796" s="36"/>
      <c r="O1796" s="240"/>
      <c r="P1796" s="43"/>
      <c r="Q1796" s="236"/>
    </row>
    <row r="1797" s="20" customFormat="1" ht="144" spans="1:17">
      <c r="A1797" s="34">
        <v>115</v>
      </c>
      <c r="B1797" s="239" t="s">
        <v>2033</v>
      </c>
      <c r="C1797" s="240" t="s">
        <v>10320</v>
      </c>
      <c r="D1797" s="240" t="s">
        <v>10321</v>
      </c>
      <c r="E1797" s="240" t="s">
        <v>10322</v>
      </c>
      <c r="F1797" s="240" t="s">
        <v>10315</v>
      </c>
      <c r="G1797" s="36"/>
      <c r="H1797" s="240"/>
      <c r="I1797" s="239" t="s">
        <v>10316</v>
      </c>
      <c r="J1797" s="34">
        <v>3536</v>
      </c>
      <c r="K1797" s="223" t="s">
        <v>10323</v>
      </c>
      <c r="L1797" s="36" t="s">
        <v>34</v>
      </c>
      <c r="M1797" s="36">
        <v>0.2</v>
      </c>
      <c r="N1797" s="36">
        <v>0.2</v>
      </c>
      <c r="O1797" s="240"/>
      <c r="P1797" s="43" t="s">
        <v>10317</v>
      </c>
      <c r="Q1797" s="236"/>
    </row>
    <row r="1798" s="20" customFormat="1" spans="1:17">
      <c r="A1798" s="34"/>
      <c r="B1798" s="239"/>
      <c r="C1798" s="126" t="s">
        <v>10324</v>
      </c>
      <c r="D1798" s="126" t="s">
        <v>10325</v>
      </c>
      <c r="E1798" s="240"/>
      <c r="F1798" s="240"/>
      <c r="G1798" s="36"/>
      <c r="H1798" s="240"/>
      <c r="I1798" s="34" t="s">
        <v>49</v>
      </c>
      <c r="J1798" s="34">
        <v>1060.8</v>
      </c>
      <c r="K1798" s="223"/>
      <c r="L1798" s="36"/>
      <c r="M1798" s="36"/>
      <c r="N1798" s="36"/>
      <c r="O1798" s="240"/>
      <c r="P1798" s="43"/>
      <c r="Q1798" s="236"/>
    </row>
    <row r="1799" s="20" customFormat="1" ht="60" spans="1:17">
      <c r="A1799" s="34">
        <v>116</v>
      </c>
      <c r="B1799" s="239" t="s">
        <v>2033</v>
      </c>
      <c r="C1799" s="240" t="s">
        <v>10326</v>
      </c>
      <c r="D1799" s="240" t="s">
        <v>10327</v>
      </c>
      <c r="E1799" s="240" t="s">
        <v>10328</v>
      </c>
      <c r="F1799" s="240" t="s">
        <v>10315</v>
      </c>
      <c r="G1799" s="36"/>
      <c r="H1799" s="240"/>
      <c r="I1799" s="239" t="s">
        <v>49</v>
      </c>
      <c r="J1799" s="34">
        <v>2875</v>
      </c>
      <c r="K1799" s="223" t="s">
        <v>8155</v>
      </c>
      <c r="L1799" s="36" t="s">
        <v>50</v>
      </c>
      <c r="M1799" s="36"/>
      <c r="N1799" s="36"/>
      <c r="O1799" s="240"/>
      <c r="P1799" s="43" t="s">
        <v>10329</v>
      </c>
      <c r="Q1799" s="236"/>
    </row>
    <row r="1800" s="20" customFormat="1" spans="1:17">
      <c r="A1800" s="34"/>
      <c r="B1800" s="239"/>
      <c r="C1800" s="126" t="s">
        <v>10330</v>
      </c>
      <c r="D1800" s="126" t="s">
        <v>10331</v>
      </c>
      <c r="E1800" s="240"/>
      <c r="F1800" s="240"/>
      <c r="G1800" s="36"/>
      <c r="H1800" s="240"/>
      <c r="I1800" s="34" t="s">
        <v>49</v>
      </c>
      <c r="J1800" s="34">
        <v>862.5</v>
      </c>
      <c r="K1800" s="223"/>
      <c r="L1800" s="36"/>
      <c r="M1800" s="36"/>
      <c r="N1800" s="36"/>
      <c r="O1800" s="240"/>
      <c r="P1800" s="43"/>
      <c r="Q1800" s="236"/>
    </row>
    <row r="1801" s="20" customFormat="1" ht="60" spans="1:17">
      <c r="A1801" s="34">
        <v>117</v>
      </c>
      <c r="B1801" s="239" t="s">
        <v>2033</v>
      </c>
      <c r="C1801" s="240" t="s">
        <v>10332</v>
      </c>
      <c r="D1801" s="240" t="s">
        <v>10333</v>
      </c>
      <c r="E1801" s="240" t="s">
        <v>10334</v>
      </c>
      <c r="F1801" s="240" t="s">
        <v>10315</v>
      </c>
      <c r="G1801" s="36"/>
      <c r="H1801" s="240"/>
      <c r="I1801" s="239" t="s">
        <v>49</v>
      </c>
      <c r="J1801" s="34">
        <v>4313</v>
      </c>
      <c r="K1801" s="223" t="s">
        <v>10335</v>
      </c>
      <c r="L1801" s="36" t="s">
        <v>50</v>
      </c>
      <c r="M1801" s="36"/>
      <c r="N1801" s="36"/>
      <c r="O1801" s="240"/>
      <c r="P1801" s="43" t="s">
        <v>10329</v>
      </c>
      <c r="Q1801" s="236"/>
    </row>
    <row r="1802" s="20" customFormat="1" spans="1:17">
      <c r="A1802" s="34"/>
      <c r="B1802" s="239"/>
      <c r="C1802" s="126" t="s">
        <v>10336</v>
      </c>
      <c r="D1802" s="126" t="s">
        <v>10337</v>
      </c>
      <c r="E1802" s="240"/>
      <c r="F1802" s="240"/>
      <c r="G1802" s="36"/>
      <c r="H1802" s="240"/>
      <c r="I1802" s="34" t="s">
        <v>49</v>
      </c>
      <c r="J1802" s="34">
        <v>1293.9</v>
      </c>
      <c r="K1802" s="223"/>
      <c r="L1802" s="36"/>
      <c r="M1802" s="36"/>
      <c r="N1802" s="36"/>
      <c r="O1802" s="240"/>
      <c r="P1802" s="43"/>
      <c r="Q1802" s="236"/>
    </row>
    <row r="1803" s="20" customFormat="1" ht="72" spans="1:17">
      <c r="A1803" s="34">
        <v>118</v>
      </c>
      <c r="B1803" s="34" t="s">
        <v>2033</v>
      </c>
      <c r="C1803" s="36" t="s">
        <v>10338</v>
      </c>
      <c r="D1803" s="36" t="s">
        <v>10339</v>
      </c>
      <c r="E1803" s="36" t="s">
        <v>10340</v>
      </c>
      <c r="F1803" s="34" t="s">
        <v>10315</v>
      </c>
      <c r="G1803" s="36"/>
      <c r="H1803" s="36"/>
      <c r="I1803" s="239" t="s">
        <v>49</v>
      </c>
      <c r="J1803" s="34">
        <v>2875</v>
      </c>
      <c r="K1803" s="223" t="s">
        <v>8155</v>
      </c>
      <c r="L1803" s="36" t="s">
        <v>50</v>
      </c>
      <c r="M1803" s="36"/>
      <c r="N1803" s="36"/>
      <c r="O1803" s="34"/>
      <c r="P1803" s="43" t="s">
        <v>10341</v>
      </c>
      <c r="Q1803" s="236"/>
    </row>
    <row r="1804" s="20" customFormat="1" spans="1:17">
      <c r="A1804" s="34"/>
      <c r="B1804" s="34"/>
      <c r="C1804" s="126" t="s">
        <v>10342</v>
      </c>
      <c r="D1804" s="126" t="s">
        <v>10343</v>
      </c>
      <c r="E1804" s="36"/>
      <c r="F1804" s="34"/>
      <c r="G1804" s="36"/>
      <c r="H1804" s="36"/>
      <c r="I1804" s="34" t="s">
        <v>49</v>
      </c>
      <c r="J1804" s="34">
        <v>862.5</v>
      </c>
      <c r="K1804" s="223"/>
      <c r="L1804" s="36"/>
      <c r="M1804" s="36"/>
      <c r="N1804" s="36"/>
      <c r="O1804" s="34"/>
      <c r="P1804" s="43"/>
      <c r="Q1804" s="236"/>
    </row>
    <row r="1805" s="20" customFormat="1" ht="72" spans="1:17">
      <c r="A1805" s="34">
        <v>119</v>
      </c>
      <c r="B1805" s="239" t="s">
        <v>2033</v>
      </c>
      <c r="C1805" s="240" t="s">
        <v>10344</v>
      </c>
      <c r="D1805" s="240" t="s">
        <v>10345</v>
      </c>
      <c r="E1805" s="240" t="s">
        <v>10346</v>
      </c>
      <c r="F1805" s="240" t="s">
        <v>10315</v>
      </c>
      <c r="G1805" s="36"/>
      <c r="H1805" s="240"/>
      <c r="I1805" s="239" t="s">
        <v>49</v>
      </c>
      <c r="J1805" s="34">
        <v>4313</v>
      </c>
      <c r="K1805" s="223" t="s">
        <v>10347</v>
      </c>
      <c r="L1805" s="36" t="s">
        <v>50</v>
      </c>
      <c r="M1805" s="36"/>
      <c r="N1805" s="36"/>
      <c r="O1805" s="240"/>
      <c r="P1805" s="43" t="s">
        <v>10341</v>
      </c>
      <c r="Q1805" s="236"/>
    </row>
    <row r="1806" s="20" customFormat="1" spans="1:17">
      <c r="A1806" s="34"/>
      <c r="B1806" s="239"/>
      <c r="C1806" s="126" t="s">
        <v>10348</v>
      </c>
      <c r="D1806" s="126" t="s">
        <v>10349</v>
      </c>
      <c r="E1806" s="240"/>
      <c r="F1806" s="240"/>
      <c r="G1806" s="36"/>
      <c r="H1806" s="240"/>
      <c r="I1806" s="34" t="s">
        <v>49</v>
      </c>
      <c r="J1806" s="34">
        <v>1293.9</v>
      </c>
      <c r="K1806" s="223"/>
      <c r="L1806" s="36"/>
      <c r="M1806" s="36"/>
      <c r="N1806" s="36"/>
      <c r="O1806" s="240"/>
      <c r="P1806" s="43"/>
      <c r="Q1806" s="236"/>
    </row>
    <row r="1807" s="20" customFormat="1" ht="409.5" spans="1:17">
      <c r="A1807" s="34">
        <v>120</v>
      </c>
      <c r="B1807" s="239" t="s">
        <v>2033</v>
      </c>
      <c r="C1807" s="240" t="s">
        <v>10350</v>
      </c>
      <c r="D1807" s="240" t="s">
        <v>10351</v>
      </c>
      <c r="E1807" s="240" t="s">
        <v>10352</v>
      </c>
      <c r="F1807" s="240" t="s">
        <v>10315</v>
      </c>
      <c r="G1807" s="36" t="s">
        <v>10353</v>
      </c>
      <c r="H1807" s="240"/>
      <c r="I1807" s="239" t="s">
        <v>4395</v>
      </c>
      <c r="J1807" s="34">
        <v>1397</v>
      </c>
      <c r="K1807" s="223" t="s">
        <v>10354</v>
      </c>
      <c r="L1807" s="36" t="s">
        <v>50</v>
      </c>
      <c r="M1807" s="36"/>
      <c r="N1807" s="36"/>
      <c r="O1807" s="240"/>
      <c r="P1807" s="43" t="s">
        <v>10355</v>
      </c>
      <c r="Q1807" s="236"/>
    </row>
    <row r="1808" s="20" customFormat="1" spans="1:17">
      <c r="A1808" s="34"/>
      <c r="B1808" s="239"/>
      <c r="C1808" s="126" t="s">
        <v>10356</v>
      </c>
      <c r="D1808" s="126" t="s">
        <v>10357</v>
      </c>
      <c r="E1808" s="240"/>
      <c r="F1808" s="240"/>
      <c r="G1808" s="36"/>
      <c r="H1808" s="240"/>
      <c r="I1808" s="34" t="s">
        <v>49</v>
      </c>
      <c r="J1808" s="34">
        <v>419.1</v>
      </c>
      <c r="K1808" s="223"/>
      <c r="L1808" s="36"/>
      <c r="M1808" s="36"/>
      <c r="N1808" s="36"/>
      <c r="O1808" s="240"/>
      <c r="P1808" s="43"/>
      <c r="Q1808" s="236"/>
    </row>
    <row r="1809" s="20" customFormat="1" ht="24" spans="1:17">
      <c r="A1809" s="34"/>
      <c r="B1809" s="239"/>
      <c r="C1809" s="126" t="s">
        <v>10358</v>
      </c>
      <c r="D1809" s="126" t="s">
        <v>10359</v>
      </c>
      <c r="E1809" s="240"/>
      <c r="F1809" s="240"/>
      <c r="G1809" s="36"/>
      <c r="H1809" s="240"/>
      <c r="I1809" s="239" t="s">
        <v>4395</v>
      </c>
      <c r="J1809" s="34">
        <v>279.4</v>
      </c>
      <c r="K1809" s="223"/>
      <c r="L1809" s="36"/>
      <c r="M1809" s="36"/>
      <c r="N1809" s="36"/>
      <c r="O1809" s="240"/>
      <c r="P1809" s="43"/>
      <c r="Q1809" s="236"/>
    </row>
    <row r="1810" s="20" customFormat="1" ht="24" spans="1:17">
      <c r="A1810" s="34"/>
      <c r="B1810" s="239"/>
      <c r="C1810" s="126" t="s">
        <v>10360</v>
      </c>
      <c r="D1810" s="126" t="s">
        <v>10361</v>
      </c>
      <c r="E1810" s="240"/>
      <c r="F1810" s="240"/>
      <c r="G1810" s="36"/>
      <c r="H1810" s="240"/>
      <c r="I1810" s="239" t="s">
        <v>4395</v>
      </c>
      <c r="J1810" s="34">
        <v>139.7</v>
      </c>
      <c r="K1810" s="223"/>
      <c r="L1810" s="36"/>
      <c r="M1810" s="36"/>
      <c r="N1810" s="36"/>
      <c r="O1810" s="240"/>
      <c r="P1810" s="43"/>
      <c r="Q1810" s="236"/>
    </row>
    <row r="1811" s="20" customFormat="1" ht="409.5" spans="1:17">
      <c r="A1811" s="34">
        <v>121</v>
      </c>
      <c r="B1811" s="239" t="s">
        <v>2033</v>
      </c>
      <c r="C1811" s="240" t="s">
        <v>10362</v>
      </c>
      <c r="D1811" s="240" t="s">
        <v>10363</v>
      </c>
      <c r="E1811" s="240" t="s">
        <v>10364</v>
      </c>
      <c r="F1811" s="240" t="s">
        <v>10315</v>
      </c>
      <c r="G1811" s="36" t="s">
        <v>10365</v>
      </c>
      <c r="H1811" s="240"/>
      <c r="I1811" s="239" t="s">
        <v>4395</v>
      </c>
      <c r="J1811" s="34">
        <v>1816</v>
      </c>
      <c r="K1811" s="223" t="s">
        <v>10366</v>
      </c>
      <c r="L1811" s="36" t="s">
        <v>50</v>
      </c>
      <c r="M1811" s="36"/>
      <c r="N1811" s="36"/>
      <c r="O1811" s="240"/>
      <c r="P1811" s="43" t="s">
        <v>10355</v>
      </c>
      <c r="Q1811" s="236"/>
    </row>
    <row r="1812" s="20" customFormat="1" spans="1:17">
      <c r="A1812" s="34"/>
      <c r="B1812" s="239"/>
      <c r="C1812" s="126" t="s">
        <v>10367</v>
      </c>
      <c r="D1812" s="126" t="s">
        <v>10368</v>
      </c>
      <c r="E1812" s="240"/>
      <c r="F1812" s="240"/>
      <c r="G1812" s="36"/>
      <c r="H1812" s="240"/>
      <c r="I1812" s="34" t="s">
        <v>49</v>
      </c>
      <c r="J1812" s="34">
        <v>544.8</v>
      </c>
      <c r="K1812" s="223"/>
      <c r="L1812" s="36"/>
      <c r="M1812" s="36"/>
      <c r="N1812" s="36"/>
      <c r="O1812" s="240"/>
      <c r="P1812" s="43"/>
      <c r="Q1812" s="236"/>
    </row>
    <row r="1813" s="20" customFormat="1" ht="24" spans="1:17">
      <c r="A1813" s="34"/>
      <c r="B1813" s="239"/>
      <c r="C1813" s="126" t="s">
        <v>10369</v>
      </c>
      <c r="D1813" s="126" t="s">
        <v>10370</v>
      </c>
      <c r="E1813" s="240"/>
      <c r="F1813" s="240"/>
      <c r="G1813" s="36"/>
      <c r="H1813" s="240"/>
      <c r="I1813" s="239" t="s">
        <v>4395</v>
      </c>
      <c r="J1813" s="34">
        <v>363.2</v>
      </c>
      <c r="K1813" s="223"/>
      <c r="L1813" s="36"/>
      <c r="M1813" s="36"/>
      <c r="N1813" s="36"/>
      <c r="O1813" s="240"/>
      <c r="P1813" s="43"/>
      <c r="Q1813" s="236"/>
    </row>
    <row r="1814" s="20" customFormat="1" ht="24" spans="1:17">
      <c r="A1814" s="34"/>
      <c r="B1814" s="239"/>
      <c r="C1814" s="126" t="s">
        <v>10371</v>
      </c>
      <c r="D1814" s="126" t="s">
        <v>10372</v>
      </c>
      <c r="E1814" s="240"/>
      <c r="F1814" s="240"/>
      <c r="G1814" s="36"/>
      <c r="H1814" s="240"/>
      <c r="I1814" s="239" t="s">
        <v>4395</v>
      </c>
      <c r="J1814" s="34">
        <v>181.6</v>
      </c>
      <c r="K1814" s="223"/>
      <c r="L1814" s="36"/>
      <c r="M1814" s="36"/>
      <c r="N1814" s="36"/>
      <c r="O1814" s="240"/>
      <c r="P1814" s="43"/>
      <c r="Q1814" s="236"/>
    </row>
    <row r="1815" s="20" customFormat="1" ht="60" spans="1:17">
      <c r="A1815" s="34">
        <v>122</v>
      </c>
      <c r="B1815" s="34" t="s">
        <v>2033</v>
      </c>
      <c r="C1815" s="36" t="s">
        <v>10373</v>
      </c>
      <c r="D1815" s="36" t="s">
        <v>10374</v>
      </c>
      <c r="E1815" s="36" t="s">
        <v>10375</v>
      </c>
      <c r="F1815" s="34" t="s">
        <v>10315</v>
      </c>
      <c r="G1815" s="36"/>
      <c r="H1815" s="36" t="s">
        <v>10376</v>
      </c>
      <c r="I1815" s="34" t="s">
        <v>2696</v>
      </c>
      <c r="J1815" s="34">
        <v>1045</v>
      </c>
      <c r="K1815" s="223" t="s">
        <v>8155</v>
      </c>
      <c r="L1815" s="36" t="s">
        <v>50</v>
      </c>
      <c r="M1815" s="36"/>
      <c r="N1815" s="36"/>
      <c r="O1815" s="34"/>
      <c r="P1815" s="43" t="s">
        <v>10377</v>
      </c>
      <c r="Q1815" s="236"/>
    </row>
    <row r="1816" s="20" customFormat="1" spans="1:17">
      <c r="A1816" s="34"/>
      <c r="B1816" s="34"/>
      <c r="C1816" s="126" t="s">
        <v>10378</v>
      </c>
      <c r="D1816" s="126" t="s">
        <v>10379</v>
      </c>
      <c r="E1816" s="36"/>
      <c r="F1816" s="34"/>
      <c r="G1816" s="36"/>
      <c r="H1816" s="36"/>
      <c r="I1816" s="34" t="s">
        <v>49</v>
      </c>
      <c r="J1816" s="34">
        <v>313.5</v>
      </c>
      <c r="K1816" s="223"/>
      <c r="L1816" s="36"/>
      <c r="M1816" s="36"/>
      <c r="N1816" s="36"/>
      <c r="O1816" s="34"/>
      <c r="P1816" s="43"/>
      <c r="Q1816" s="236"/>
    </row>
    <row r="1817" s="20" customFormat="1" spans="1:17">
      <c r="A1817" s="34"/>
      <c r="B1817" s="34"/>
      <c r="C1817" s="126" t="s">
        <v>10380</v>
      </c>
      <c r="D1817" s="126" t="s">
        <v>10381</v>
      </c>
      <c r="E1817" s="36"/>
      <c r="F1817" s="34"/>
      <c r="G1817" s="36"/>
      <c r="H1817" s="36"/>
      <c r="I1817" s="34" t="s">
        <v>2696</v>
      </c>
      <c r="J1817" s="34">
        <v>1045</v>
      </c>
      <c r="K1817" s="223"/>
      <c r="L1817" s="36"/>
      <c r="M1817" s="36"/>
      <c r="N1817" s="36"/>
      <c r="O1817" s="34"/>
      <c r="P1817" s="43"/>
      <c r="Q1817" s="236"/>
    </row>
    <row r="1818" s="20" customFormat="1" ht="240" spans="1:17">
      <c r="A1818" s="34">
        <v>123</v>
      </c>
      <c r="B1818" s="239" t="s">
        <v>2033</v>
      </c>
      <c r="C1818" s="240" t="s">
        <v>10382</v>
      </c>
      <c r="D1818" s="240" t="s">
        <v>10383</v>
      </c>
      <c r="E1818" s="240" t="s">
        <v>10384</v>
      </c>
      <c r="F1818" s="240" t="s">
        <v>10385</v>
      </c>
      <c r="G1818" s="36"/>
      <c r="H1818" s="240"/>
      <c r="I1818" s="239" t="s">
        <v>49</v>
      </c>
      <c r="J1818" s="34">
        <v>3722</v>
      </c>
      <c r="K1818" s="223" t="s">
        <v>8155</v>
      </c>
      <c r="L1818" s="36" t="s">
        <v>50</v>
      </c>
      <c r="M1818" s="36"/>
      <c r="N1818" s="36"/>
      <c r="O1818" s="240"/>
      <c r="P1818" s="43" t="s">
        <v>10386</v>
      </c>
      <c r="Q1818" s="236"/>
    </row>
    <row r="1819" s="20" customFormat="1" spans="1:17">
      <c r="A1819" s="34"/>
      <c r="B1819" s="239"/>
      <c r="C1819" s="126" t="s">
        <v>10387</v>
      </c>
      <c r="D1819" s="126" t="s">
        <v>10388</v>
      </c>
      <c r="E1819" s="240"/>
      <c r="F1819" s="240"/>
      <c r="G1819" s="36"/>
      <c r="H1819" s="240"/>
      <c r="I1819" s="34" t="s">
        <v>49</v>
      </c>
      <c r="J1819" s="34">
        <v>1116.6</v>
      </c>
      <c r="K1819" s="223"/>
      <c r="L1819" s="36"/>
      <c r="M1819" s="36"/>
      <c r="N1819" s="36"/>
      <c r="O1819" s="240"/>
      <c r="P1819" s="43"/>
      <c r="Q1819" s="236"/>
    </row>
    <row r="1820" s="20" customFormat="1" ht="240" spans="1:17">
      <c r="A1820" s="34">
        <v>124</v>
      </c>
      <c r="B1820" s="239" t="s">
        <v>2033</v>
      </c>
      <c r="C1820" s="240" t="s">
        <v>10389</v>
      </c>
      <c r="D1820" s="240" t="s">
        <v>10390</v>
      </c>
      <c r="E1820" s="240" t="s">
        <v>10391</v>
      </c>
      <c r="F1820" s="240" t="s">
        <v>10385</v>
      </c>
      <c r="G1820" s="36"/>
      <c r="H1820" s="240"/>
      <c r="I1820" s="239" t="s">
        <v>49</v>
      </c>
      <c r="J1820" s="34">
        <v>5912</v>
      </c>
      <c r="K1820" s="223" t="s">
        <v>10392</v>
      </c>
      <c r="L1820" s="36" t="s">
        <v>50</v>
      </c>
      <c r="M1820" s="36"/>
      <c r="N1820" s="36"/>
      <c r="O1820" s="240"/>
      <c r="P1820" s="43" t="s">
        <v>10386</v>
      </c>
      <c r="Q1820" s="236"/>
    </row>
    <row r="1821" s="20" customFormat="1" spans="1:17">
      <c r="A1821" s="34"/>
      <c r="B1821" s="239"/>
      <c r="C1821" s="126" t="s">
        <v>10393</v>
      </c>
      <c r="D1821" s="126" t="s">
        <v>10394</v>
      </c>
      <c r="E1821" s="240"/>
      <c r="F1821" s="240"/>
      <c r="G1821" s="36"/>
      <c r="H1821" s="240"/>
      <c r="I1821" s="34" t="s">
        <v>49</v>
      </c>
      <c r="J1821" s="34">
        <v>1773.6</v>
      </c>
      <c r="K1821" s="223"/>
      <c r="L1821" s="36"/>
      <c r="M1821" s="36"/>
      <c r="N1821" s="36"/>
      <c r="O1821" s="240"/>
      <c r="P1821" s="43"/>
      <c r="Q1821" s="236"/>
    </row>
    <row r="1822" s="20" customFormat="1" ht="48" spans="1:17">
      <c r="A1822" s="34">
        <v>125</v>
      </c>
      <c r="B1822" s="239" t="s">
        <v>2033</v>
      </c>
      <c r="C1822" s="240" t="s">
        <v>10395</v>
      </c>
      <c r="D1822" s="240" t="s">
        <v>10396</v>
      </c>
      <c r="E1822" s="240" t="s">
        <v>10397</v>
      </c>
      <c r="F1822" s="240" t="s">
        <v>10398</v>
      </c>
      <c r="G1822" s="36"/>
      <c r="H1822" s="240"/>
      <c r="I1822" s="239" t="s">
        <v>217</v>
      </c>
      <c r="J1822" s="34">
        <v>1589</v>
      </c>
      <c r="K1822" s="223" t="s">
        <v>8155</v>
      </c>
      <c r="L1822" s="36" t="s">
        <v>34</v>
      </c>
      <c r="M1822" s="36">
        <v>0.1</v>
      </c>
      <c r="N1822" s="36">
        <v>0.15</v>
      </c>
      <c r="O1822" s="240"/>
      <c r="P1822" s="43" t="s">
        <v>10399</v>
      </c>
      <c r="Q1822" s="236"/>
    </row>
    <row r="1823" s="20" customFormat="1" spans="1:17">
      <c r="A1823" s="34"/>
      <c r="B1823" s="239"/>
      <c r="C1823" s="126" t="s">
        <v>10400</v>
      </c>
      <c r="D1823" s="126" t="s">
        <v>10401</v>
      </c>
      <c r="E1823" s="240"/>
      <c r="F1823" s="240"/>
      <c r="G1823" s="36"/>
      <c r="H1823" s="240"/>
      <c r="I1823" s="34" t="s">
        <v>49</v>
      </c>
      <c r="J1823" s="34">
        <v>476.7</v>
      </c>
      <c r="K1823" s="223"/>
      <c r="L1823" s="36"/>
      <c r="M1823" s="36"/>
      <c r="N1823" s="36"/>
      <c r="O1823" s="240"/>
      <c r="P1823" s="43"/>
      <c r="Q1823" s="236"/>
    </row>
    <row r="1824" s="20" customFormat="1" ht="156" spans="1:17">
      <c r="A1824" s="34">
        <v>126</v>
      </c>
      <c r="B1824" s="239" t="s">
        <v>2033</v>
      </c>
      <c r="C1824" s="240" t="s">
        <v>10402</v>
      </c>
      <c r="D1824" s="240" t="s">
        <v>10403</v>
      </c>
      <c r="E1824" s="240" t="s">
        <v>10404</v>
      </c>
      <c r="F1824" s="240" t="s">
        <v>10405</v>
      </c>
      <c r="G1824" s="36"/>
      <c r="H1824" s="240"/>
      <c r="I1824" s="239" t="s">
        <v>217</v>
      </c>
      <c r="J1824" s="34">
        <v>2313</v>
      </c>
      <c r="K1824" s="223" t="s">
        <v>8155</v>
      </c>
      <c r="L1824" s="36" t="s">
        <v>34</v>
      </c>
      <c r="M1824" s="36">
        <v>0.1</v>
      </c>
      <c r="N1824" s="36">
        <v>0.15</v>
      </c>
      <c r="O1824" s="240"/>
      <c r="P1824" s="43" t="s">
        <v>10406</v>
      </c>
      <c r="Q1824" s="236"/>
    </row>
    <row r="1825" s="20" customFormat="1" spans="1:17">
      <c r="A1825" s="34"/>
      <c r="B1825" s="239"/>
      <c r="C1825" s="126" t="s">
        <v>10407</v>
      </c>
      <c r="D1825" s="126" t="s">
        <v>10408</v>
      </c>
      <c r="E1825" s="240"/>
      <c r="F1825" s="240"/>
      <c r="G1825" s="36"/>
      <c r="H1825" s="240"/>
      <c r="I1825" s="34" t="s">
        <v>49</v>
      </c>
      <c r="J1825" s="34">
        <v>693.9</v>
      </c>
      <c r="K1825" s="223"/>
      <c r="L1825" s="36"/>
      <c r="M1825" s="36"/>
      <c r="N1825" s="36"/>
      <c r="O1825" s="240"/>
      <c r="P1825" s="43"/>
      <c r="Q1825" s="236"/>
    </row>
    <row r="1826" s="20" customFormat="1" ht="409.5" spans="1:17">
      <c r="A1826" s="34">
        <v>127</v>
      </c>
      <c r="B1826" s="239" t="s">
        <v>2033</v>
      </c>
      <c r="C1826" s="240" t="s">
        <v>10409</v>
      </c>
      <c r="D1826" s="240" t="s">
        <v>10410</v>
      </c>
      <c r="E1826" s="240" t="s">
        <v>10411</v>
      </c>
      <c r="F1826" s="240" t="s">
        <v>10412</v>
      </c>
      <c r="G1826" s="36"/>
      <c r="H1826" s="240"/>
      <c r="I1826" s="239" t="s">
        <v>10413</v>
      </c>
      <c r="J1826" s="34">
        <v>1648</v>
      </c>
      <c r="K1826" s="223" t="s">
        <v>10414</v>
      </c>
      <c r="L1826" s="36" t="s">
        <v>50</v>
      </c>
      <c r="M1826" s="36"/>
      <c r="N1826" s="36"/>
      <c r="O1826" s="240"/>
      <c r="P1826" s="43" t="s">
        <v>10415</v>
      </c>
      <c r="Q1826" s="236"/>
    </row>
    <row r="1827" s="20" customFormat="1" spans="1:17">
      <c r="A1827" s="34"/>
      <c r="B1827" s="239"/>
      <c r="C1827" s="126" t="s">
        <v>10416</v>
      </c>
      <c r="D1827" s="126" t="s">
        <v>10417</v>
      </c>
      <c r="E1827" s="240"/>
      <c r="F1827" s="240"/>
      <c r="G1827" s="36"/>
      <c r="H1827" s="240"/>
      <c r="I1827" s="34" t="s">
        <v>49</v>
      </c>
      <c r="J1827" s="34">
        <v>494.4</v>
      </c>
      <c r="K1827" s="223"/>
      <c r="L1827" s="36"/>
      <c r="M1827" s="36"/>
      <c r="N1827" s="36"/>
      <c r="O1827" s="240"/>
      <c r="P1827" s="43"/>
      <c r="Q1827" s="236"/>
    </row>
    <row r="1828" s="20" customFormat="1" ht="48" spans="1:17">
      <c r="A1828" s="34">
        <v>128</v>
      </c>
      <c r="B1828" s="239" t="s">
        <v>2033</v>
      </c>
      <c r="C1828" s="240" t="s">
        <v>10418</v>
      </c>
      <c r="D1828" s="240" t="s">
        <v>10419</v>
      </c>
      <c r="E1828" s="240" t="s">
        <v>10420</v>
      </c>
      <c r="F1828" s="240" t="s">
        <v>10412</v>
      </c>
      <c r="G1828" s="36"/>
      <c r="H1828" s="240"/>
      <c r="I1828" s="239" t="s">
        <v>217</v>
      </c>
      <c r="J1828" s="34">
        <v>1330</v>
      </c>
      <c r="K1828" s="223" t="s">
        <v>10421</v>
      </c>
      <c r="L1828" s="36" t="s">
        <v>50</v>
      </c>
      <c r="M1828" s="36"/>
      <c r="N1828" s="36"/>
      <c r="O1828" s="240"/>
      <c r="P1828" s="43" t="s">
        <v>10422</v>
      </c>
      <c r="Q1828" s="236"/>
    </row>
    <row r="1829" s="20" customFormat="1" spans="1:17">
      <c r="A1829" s="34"/>
      <c r="B1829" s="239"/>
      <c r="C1829" s="126" t="s">
        <v>10423</v>
      </c>
      <c r="D1829" s="126" t="s">
        <v>10424</v>
      </c>
      <c r="E1829" s="240"/>
      <c r="F1829" s="240"/>
      <c r="G1829" s="36"/>
      <c r="H1829" s="240"/>
      <c r="I1829" s="34" t="s">
        <v>49</v>
      </c>
      <c r="J1829" s="34">
        <v>399</v>
      </c>
      <c r="K1829" s="223"/>
      <c r="L1829" s="36"/>
      <c r="M1829" s="36"/>
      <c r="N1829" s="36"/>
      <c r="O1829" s="240"/>
      <c r="P1829" s="43"/>
      <c r="Q1829" s="236"/>
    </row>
    <row r="1830" s="20" customFormat="1" ht="96" spans="1:17">
      <c r="A1830" s="34">
        <v>129</v>
      </c>
      <c r="B1830" s="239" t="s">
        <v>2033</v>
      </c>
      <c r="C1830" s="240" t="s">
        <v>10425</v>
      </c>
      <c r="D1830" s="240" t="s">
        <v>10426</v>
      </c>
      <c r="E1830" s="240" t="s">
        <v>10427</v>
      </c>
      <c r="F1830" s="240" t="s">
        <v>10428</v>
      </c>
      <c r="G1830" s="36"/>
      <c r="H1830" s="240"/>
      <c r="I1830" s="239" t="s">
        <v>10429</v>
      </c>
      <c r="J1830" s="34">
        <v>903</v>
      </c>
      <c r="K1830" s="223" t="s">
        <v>8155</v>
      </c>
      <c r="L1830" s="36" t="s">
        <v>50</v>
      </c>
      <c r="M1830" s="36"/>
      <c r="N1830" s="36"/>
      <c r="O1830" s="240"/>
      <c r="P1830" s="43" t="s">
        <v>10430</v>
      </c>
      <c r="Q1830" s="236"/>
    </row>
    <row r="1831" s="20" customFormat="1" spans="1:17">
      <c r="A1831" s="34"/>
      <c r="B1831" s="239"/>
      <c r="C1831" s="126" t="s">
        <v>10431</v>
      </c>
      <c r="D1831" s="126" t="s">
        <v>10432</v>
      </c>
      <c r="E1831" s="240"/>
      <c r="F1831" s="240"/>
      <c r="G1831" s="36"/>
      <c r="H1831" s="240"/>
      <c r="I1831" s="34" t="s">
        <v>49</v>
      </c>
      <c r="J1831" s="34">
        <v>270.9</v>
      </c>
      <c r="K1831" s="223"/>
      <c r="L1831" s="36"/>
      <c r="M1831" s="36"/>
      <c r="N1831" s="36"/>
      <c r="O1831" s="240"/>
      <c r="P1831" s="43"/>
      <c r="Q1831" s="236"/>
    </row>
    <row r="1832" s="20" customFormat="1" ht="300" spans="1:17">
      <c r="A1832" s="34">
        <v>130</v>
      </c>
      <c r="B1832" s="239" t="s">
        <v>2033</v>
      </c>
      <c r="C1832" s="240" t="s">
        <v>10433</v>
      </c>
      <c r="D1832" s="240" t="s">
        <v>10434</v>
      </c>
      <c r="E1832" s="240" t="s">
        <v>10435</v>
      </c>
      <c r="F1832" s="240" t="s">
        <v>10436</v>
      </c>
      <c r="G1832" s="36"/>
      <c r="H1832" s="240"/>
      <c r="I1832" s="239" t="s">
        <v>10413</v>
      </c>
      <c r="J1832" s="34">
        <v>1349</v>
      </c>
      <c r="K1832" s="223" t="s">
        <v>10437</v>
      </c>
      <c r="L1832" s="36" t="s">
        <v>50</v>
      </c>
      <c r="M1832" s="36"/>
      <c r="N1832" s="36"/>
      <c r="O1832" s="240"/>
      <c r="P1832" s="43" t="s">
        <v>10438</v>
      </c>
      <c r="Q1832" s="236"/>
    </row>
    <row r="1833" s="20" customFormat="1" spans="1:17">
      <c r="A1833" s="34"/>
      <c r="B1833" s="239"/>
      <c r="C1833" s="126" t="s">
        <v>10439</v>
      </c>
      <c r="D1833" s="126" t="s">
        <v>10440</v>
      </c>
      <c r="E1833" s="240"/>
      <c r="F1833" s="240"/>
      <c r="G1833" s="36"/>
      <c r="H1833" s="240"/>
      <c r="I1833" s="34" t="s">
        <v>49</v>
      </c>
      <c r="J1833" s="34">
        <v>404.7</v>
      </c>
      <c r="K1833" s="223"/>
      <c r="L1833" s="36"/>
      <c r="M1833" s="36"/>
      <c r="N1833" s="36"/>
      <c r="O1833" s="240"/>
      <c r="P1833" s="43"/>
      <c r="Q1833" s="236"/>
    </row>
    <row r="1834" s="20" customFormat="1" ht="120" spans="1:17">
      <c r="A1834" s="34">
        <v>131</v>
      </c>
      <c r="B1834" s="239" t="s">
        <v>2033</v>
      </c>
      <c r="C1834" s="240" t="s">
        <v>10441</v>
      </c>
      <c r="D1834" s="240" t="s">
        <v>10442</v>
      </c>
      <c r="E1834" s="240" t="s">
        <v>10443</v>
      </c>
      <c r="F1834" s="240" t="s">
        <v>10444</v>
      </c>
      <c r="G1834" s="36"/>
      <c r="H1834" s="240"/>
      <c r="I1834" s="239" t="s">
        <v>10413</v>
      </c>
      <c r="J1834" s="34">
        <v>1737</v>
      </c>
      <c r="K1834" s="223" t="s">
        <v>10445</v>
      </c>
      <c r="L1834" s="36" t="s">
        <v>50</v>
      </c>
      <c r="M1834" s="36"/>
      <c r="N1834" s="36"/>
      <c r="O1834" s="240" t="s">
        <v>10446</v>
      </c>
      <c r="P1834" s="43" t="s">
        <v>10447</v>
      </c>
      <c r="Q1834" s="236"/>
    </row>
    <row r="1835" s="20" customFormat="1" spans="1:17">
      <c r="A1835" s="34"/>
      <c r="B1835" s="239"/>
      <c r="C1835" s="126" t="s">
        <v>10448</v>
      </c>
      <c r="D1835" s="126" t="s">
        <v>10449</v>
      </c>
      <c r="E1835" s="240"/>
      <c r="F1835" s="240"/>
      <c r="G1835" s="36"/>
      <c r="H1835" s="240"/>
      <c r="I1835" s="34" t="s">
        <v>49</v>
      </c>
      <c r="J1835" s="34">
        <v>521.1</v>
      </c>
      <c r="K1835" s="223"/>
      <c r="L1835" s="36"/>
      <c r="M1835" s="36"/>
      <c r="N1835" s="36"/>
      <c r="O1835" s="240"/>
      <c r="P1835" s="43"/>
      <c r="Q1835" s="236"/>
    </row>
    <row r="1836" s="20" customFormat="1" ht="48" spans="1:17">
      <c r="A1836" s="34">
        <v>132</v>
      </c>
      <c r="B1836" s="190" t="s">
        <v>2033</v>
      </c>
      <c r="C1836" s="177" t="s">
        <v>10450</v>
      </c>
      <c r="D1836" s="177" t="s">
        <v>10451</v>
      </c>
      <c r="E1836" s="177" t="s">
        <v>10452</v>
      </c>
      <c r="F1836" s="190" t="s">
        <v>10453</v>
      </c>
      <c r="G1836" s="36"/>
      <c r="H1836" s="177"/>
      <c r="I1836" s="190" t="s">
        <v>4395</v>
      </c>
      <c r="J1836" s="34">
        <v>1425</v>
      </c>
      <c r="K1836" s="223" t="s">
        <v>10454</v>
      </c>
      <c r="L1836" s="36" t="s">
        <v>50</v>
      </c>
      <c r="M1836" s="36"/>
      <c r="N1836" s="36"/>
      <c r="O1836" s="190"/>
      <c r="P1836" s="43" t="s">
        <v>10455</v>
      </c>
      <c r="Q1836" s="236"/>
    </row>
    <row r="1837" s="20" customFormat="1" spans="1:17">
      <c r="A1837" s="34"/>
      <c r="B1837" s="190"/>
      <c r="C1837" s="126" t="s">
        <v>10456</v>
      </c>
      <c r="D1837" s="126" t="s">
        <v>10457</v>
      </c>
      <c r="E1837" s="177"/>
      <c r="F1837" s="190"/>
      <c r="G1837" s="36"/>
      <c r="H1837" s="177"/>
      <c r="I1837" s="34" t="s">
        <v>49</v>
      </c>
      <c r="J1837" s="34">
        <v>427.5</v>
      </c>
      <c r="K1837" s="223"/>
      <c r="L1837" s="36"/>
      <c r="M1837" s="36"/>
      <c r="N1837" s="36"/>
      <c r="O1837" s="190"/>
      <c r="P1837" s="43"/>
      <c r="Q1837" s="236"/>
    </row>
    <row r="1838" s="20" customFormat="1" ht="48" spans="1:17">
      <c r="A1838" s="34">
        <v>133</v>
      </c>
      <c r="B1838" s="190" t="s">
        <v>2033</v>
      </c>
      <c r="C1838" s="177" t="s">
        <v>10458</v>
      </c>
      <c r="D1838" s="177" t="s">
        <v>10459</v>
      </c>
      <c r="E1838" s="177" t="s">
        <v>10460</v>
      </c>
      <c r="F1838" s="190" t="s">
        <v>10461</v>
      </c>
      <c r="G1838" s="36"/>
      <c r="H1838" s="177" t="s">
        <v>10462</v>
      </c>
      <c r="I1838" s="190" t="s">
        <v>10463</v>
      </c>
      <c r="J1838" s="34">
        <v>34.7</v>
      </c>
      <c r="K1838" s="223" t="s">
        <v>10464</v>
      </c>
      <c r="L1838" s="36" t="s">
        <v>50</v>
      </c>
      <c r="M1838" s="36"/>
      <c r="N1838" s="36"/>
      <c r="O1838" s="190"/>
      <c r="P1838" s="43" t="s">
        <v>10455</v>
      </c>
      <c r="Q1838" s="236"/>
    </row>
    <row r="1839" s="20" customFormat="1" spans="1:17">
      <c r="A1839" s="34"/>
      <c r="B1839" s="190"/>
      <c r="C1839" s="126" t="s">
        <v>10465</v>
      </c>
      <c r="D1839" s="126" t="s">
        <v>10466</v>
      </c>
      <c r="E1839" s="177"/>
      <c r="F1839" s="190"/>
      <c r="G1839" s="36"/>
      <c r="H1839" s="177"/>
      <c r="I1839" s="34" t="s">
        <v>49</v>
      </c>
      <c r="J1839" s="34">
        <v>10.41</v>
      </c>
      <c r="K1839" s="223"/>
      <c r="L1839" s="36"/>
      <c r="M1839" s="36"/>
      <c r="N1839" s="36"/>
      <c r="O1839" s="190"/>
      <c r="P1839" s="43"/>
      <c r="Q1839" s="236"/>
    </row>
    <row r="1840" s="20" customFormat="1" spans="1:17">
      <c r="A1840" s="34"/>
      <c r="B1840" s="190"/>
      <c r="C1840" s="126" t="s">
        <v>10467</v>
      </c>
      <c r="D1840" s="126" t="s">
        <v>10468</v>
      </c>
      <c r="E1840" s="177"/>
      <c r="F1840" s="190"/>
      <c r="G1840" s="36"/>
      <c r="H1840" s="177"/>
      <c r="I1840" s="190" t="s">
        <v>10463</v>
      </c>
      <c r="J1840" s="34">
        <v>34.7</v>
      </c>
      <c r="K1840" s="223"/>
      <c r="L1840" s="36"/>
      <c r="M1840" s="36"/>
      <c r="N1840" s="36"/>
      <c r="O1840" s="190"/>
      <c r="P1840" s="43"/>
      <c r="Q1840" s="236"/>
    </row>
    <row r="1841" s="20" customFormat="1" ht="60" spans="1:17">
      <c r="A1841" s="34">
        <v>134</v>
      </c>
      <c r="B1841" s="239" t="s">
        <v>2033</v>
      </c>
      <c r="C1841" s="240" t="s">
        <v>10469</v>
      </c>
      <c r="D1841" s="240" t="s">
        <v>10470</v>
      </c>
      <c r="E1841" s="240" t="s">
        <v>10471</v>
      </c>
      <c r="F1841" s="240" t="s">
        <v>10472</v>
      </c>
      <c r="G1841" s="36"/>
      <c r="H1841" s="240"/>
      <c r="I1841" s="239" t="s">
        <v>49</v>
      </c>
      <c r="J1841" s="34">
        <v>1160</v>
      </c>
      <c r="K1841" s="223" t="s">
        <v>10473</v>
      </c>
      <c r="L1841" s="36" t="s">
        <v>50</v>
      </c>
      <c r="M1841" s="36"/>
      <c r="N1841" s="36"/>
      <c r="O1841" s="240"/>
      <c r="P1841" s="43" t="s">
        <v>10474</v>
      </c>
      <c r="Q1841" s="236"/>
    </row>
    <row r="1842" s="20" customFormat="1" spans="1:17">
      <c r="A1842" s="34"/>
      <c r="B1842" s="239"/>
      <c r="C1842" s="126" t="s">
        <v>10475</v>
      </c>
      <c r="D1842" s="126" t="s">
        <v>10476</v>
      </c>
      <c r="E1842" s="240"/>
      <c r="F1842" s="240"/>
      <c r="G1842" s="36"/>
      <c r="H1842" s="240"/>
      <c r="I1842" s="34" t="s">
        <v>49</v>
      </c>
      <c r="J1842" s="34">
        <v>348</v>
      </c>
      <c r="K1842" s="223"/>
      <c r="L1842" s="36"/>
      <c r="M1842" s="36"/>
      <c r="N1842" s="36"/>
      <c r="O1842" s="240"/>
      <c r="P1842" s="43"/>
      <c r="Q1842" s="236"/>
    </row>
    <row r="1843" s="20" customFormat="1" ht="300" spans="1:17">
      <c r="A1843" s="34">
        <v>135</v>
      </c>
      <c r="B1843" s="239" t="s">
        <v>2033</v>
      </c>
      <c r="C1843" s="240" t="s">
        <v>10477</v>
      </c>
      <c r="D1843" s="240" t="s">
        <v>10478</v>
      </c>
      <c r="E1843" s="240" t="s">
        <v>10479</v>
      </c>
      <c r="F1843" s="240" t="s">
        <v>10480</v>
      </c>
      <c r="G1843" s="36"/>
      <c r="H1843" s="240"/>
      <c r="I1843" s="239" t="s">
        <v>4395</v>
      </c>
      <c r="J1843" s="34">
        <v>1975</v>
      </c>
      <c r="K1843" s="223" t="s">
        <v>8155</v>
      </c>
      <c r="L1843" s="36" t="s">
        <v>50</v>
      </c>
      <c r="M1843" s="36"/>
      <c r="N1843" s="36"/>
      <c r="O1843" s="240"/>
      <c r="P1843" s="43" t="s">
        <v>10481</v>
      </c>
      <c r="Q1843" s="236"/>
    </row>
    <row r="1844" s="20" customFormat="1" spans="1:17">
      <c r="A1844" s="34"/>
      <c r="B1844" s="239"/>
      <c r="C1844" s="126" t="s">
        <v>10482</v>
      </c>
      <c r="D1844" s="126" t="s">
        <v>10483</v>
      </c>
      <c r="E1844" s="240"/>
      <c r="F1844" s="240"/>
      <c r="G1844" s="36"/>
      <c r="H1844" s="240"/>
      <c r="I1844" s="34" t="s">
        <v>49</v>
      </c>
      <c r="J1844" s="34">
        <v>592.5</v>
      </c>
      <c r="K1844" s="223"/>
      <c r="L1844" s="36"/>
      <c r="M1844" s="36"/>
      <c r="N1844" s="36"/>
      <c r="O1844" s="240"/>
      <c r="P1844" s="43"/>
      <c r="Q1844" s="236"/>
    </row>
    <row r="1845" s="20" customFormat="1" ht="360" spans="1:17">
      <c r="A1845" s="34">
        <v>136</v>
      </c>
      <c r="B1845" s="239" t="s">
        <v>2033</v>
      </c>
      <c r="C1845" s="240" t="s">
        <v>10484</v>
      </c>
      <c r="D1845" s="240" t="s">
        <v>10485</v>
      </c>
      <c r="E1845" s="240" t="s">
        <v>10486</v>
      </c>
      <c r="F1845" s="240" t="s">
        <v>10487</v>
      </c>
      <c r="G1845" s="36"/>
      <c r="H1845" s="240"/>
      <c r="I1845" s="239" t="s">
        <v>49</v>
      </c>
      <c r="J1845" s="34">
        <v>912</v>
      </c>
      <c r="K1845" s="223" t="s">
        <v>8155</v>
      </c>
      <c r="L1845" s="36" t="s">
        <v>50</v>
      </c>
      <c r="M1845" s="36"/>
      <c r="N1845" s="36"/>
      <c r="O1845" s="240"/>
      <c r="P1845" s="43" t="s">
        <v>10488</v>
      </c>
      <c r="Q1845" s="236"/>
    </row>
    <row r="1846" s="20" customFormat="1" spans="1:17">
      <c r="A1846" s="34"/>
      <c r="B1846" s="239"/>
      <c r="C1846" s="126" t="s">
        <v>10489</v>
      </c>
      <c r="D1846" s="126" t="s">
        <v>10490</v>
      </c>
      <c r="E1846" s="240"/>
      <c r="F1846" s="240"/>
      <c r="G1846" s="36"/>
      <c r="H1846" s="240"/>
      <c r="I1846" s="34" t="s">
        <v>49</v>
      </c>
      <c r="J1846" s="34">
        <v>273.6</v>
      </c>
      <c r="K1846" s="223"/>
      <c r="L1846" s="36"/>
      <c r="M1846" s="36"/>
      <c r="N1846" s="36"/>
      <c r="O1846" s="240"/>
      <c r="P1846" s="43"/>
      <c r="Q1846" s="236"/>
    </row>
    <row r="1847" s="20" customFormat="1" ht="60" spans="1:17">
      <c r="A1847" s="34">
        <v>137</v>
      </c>
      <c r="B1847" s="190" t="s">
        <v>2033</v>
      </c>
      <c r="C1847" s="177" t="s">
        <v>10491</v>
      </c>
      <c r="D1847" s="177" t="s">
        <v>10492</v>
      </c>
      <c r="E1847" s="177" t="s">
        <v>10493</v>
      </c>
      <c r="F1847" s="190" t="s">
        <v>10494</v>
      </c>
      <c r="G1847" s="36"/>
      <c r="H1847" s="177" t="s">
        <v>10495</v>
      </c>
      <c r="I1847" s="190" t="s">
        <v>10413</v>
      </c>
      <c r="J1847" s="34">
        <v>4930</v>
      </c>
      <c r="K1847" s="223" t="s">
        <v>10496</v>
      </c>
      <c r="L1847" s="36" t="s">
        <v>50</v>
      </c>
      <c r="M1847" s="36"/>
      <c r="N1847" s="36"/>
      <c r="O1847" s="190"/>
      <c r="P1847" s="43" t="s">
        <v>10497</v>
      </c>
      <c r="Q1847" s="236"/>
    </row>
    <row r="1848" s="20" customFormat="1" spans="1:17">
      <c r="A1848" s="34"/>
      <c r="B1848" s="190"/>
      <c r="C1848" s="126" t="s">
        <v>10498</v>
      </c>
      <c r="D1848" s="126" t="s">
        <v>10499</v>
      </c>
      <c r="E1848" s="177"/>
      <c r="F1848" s="190"/>
      <c r="G1848" s="36"/>
      <c r="H1848" s="177"/>
      <c r="I1848" s="34" t="s">
        <v>49</v>
      </c>
      <c r="J1848" s="34">
        <v>1479</v>
      </c>
      <c r="K1848" s="223"/>
      <c r="L1848" s="36"/>
      <c r="M1848" s="36"/>
      <c r="N1848" s="36"/>
      <c r="O1848" s="190"/>
      <c r="P1848" s="43"/>
      <c r="Q1848" s="236"/>
    </row>
    <row r="1849" s="20" customFormat="1" spans="1:17">
      <c r="A1849" s="34"/>
      <c r="B1849" s="190"/>
      <c r="C1849" s="126" t="s">
        <v>10500</v>
      </c>
      <c r="D1849" s="126" t="s">
        <v>10501</v>
      </c>
      <c r="E1849" s="177"/>
      <c r="F1849" s="190"/>
      <c r="G1849" s="36"/>
      <c r="H1849" s="177"/>
      <c r="I1849" s="190" t="s">
        <v>10413</v>
      </c>
      <c r="J1849" s="34">
        <v>4930</v>
      </c>
      <c r="K1849" s="223"/>
      <c r="L1849" s="36"/>
      <c r="M1849" s="36"/>
      <c r="N1849" s="36"/>
      <c r="O1849" s="190"/>
      <c r="P1849" s="43"/>
      <c r="Q1849" s="236"/>
    </row>
    <row r="1850" s="20" customFormat="1" ht="60" spans="1:17">
      <c r="A1850" s="34">
        <v>138</v>
      </c>
      <c r="B1850" s="190" t="s">
        <v>2033</v>
      </c>
      <c r="C1850" s="177" t="s">
        <v>10502</v>
      </c>
      <c r="D1850" s="177" t="s">
        <v>10503</v>
      </c>
      <c r="E1850" s="177" t="s">
        <v>10504</v>
      </c>
      <c r="F1850" s="190" t="s">
        <v>10505</v>
      </c>
      <c r="G1850" s="36"/>
      <c r="H1850" s="177"/>
      <c r="I1850" s="190" t="s">
        <v>10506</v>
      </c>
      <c r="J1850" s="34">
        <v>4930</v>
      </c>
      <c r="K1850" s="223" t="s">
        <v>8155</v>
      </c>
      <c r="L1850" s="36" t="s">
        <v>50</v>
      </c>
      <c r="M1850" s="36"/>
      <c r="N1850" s="36"/>
      <c r="O1850" s="190"/>
      <c r="P1850" s="43" t="s">
        <v>10497</v>
      </c>
      <c r="Q1850" s="236"/>
    </row>
    <row r="1851" s="20" customFormat="1" spans="1:17">
      <c r="A1851" s="34"/>
      <c r="B1851" s="190"/>
      <c r="C1851" s="126" t="s">
        <v>10507</v>
      </c>
      <c r="D1851" s="126" t="s">
        <v>10508</v>
      </c>
      <c r="E1851" s="177"/>
      <c r="F1851" s="190"/>
      <c r="G1851" s="36"/>
      <c r="H1851" s="177"/>
      <c r="I1851" s="34" t="s">
        <v>49</v>
      </c>
      <c r="J1851" s="34">
        <v>1479</v>
      </c>
      <c r="K1851" s="223"/>
      <c r="L1851" s="36"/>
      <c r="M1851" s="36"/>
      <c r="N1851" s="36"/>
      <c r="O1851" s="190"/>
      <c r="P1851" s="43"/>
      <c r="Q1851" s="236"/>
    </row>
    <row r="1852" s="20" customFormat="1" ht="144" spans="1:17">
      <c r="A1852" s="34">
        <v>139</v>
      </c>
      <c r="B1852" s="239" t="s">
        <v>2033</v>
      </c>
      <c r="C1852" s="240" t="s">
        <v>10509</v>
      </c>
      <c r="D1852" s="240" t="s">
        <v>10510</v>
      </c>
      <c r="E1852" s="240" t="s">
        <v>10511</v>
      </c>
      <c r="F1852" s="240" t="s">
        <v>10512</v>
      </c>
      <c r="G1852" s="36"/>
      <c r="H1852" s="240"/>
      <c r="I1852" s="239" t="s">
        <v>10513</v>
      </c>
      <c r="J1852" s="34">
        <v>3642</v>
      </c>
      <c r="K1852" s="223" t="s">
        <v>8155</v>
      </c>
      <c r="L1852" s="36" t="s">
        <v>34</v>
      </c>
      <c r="M1852" s="36">
        <v>0.1</v>
      </c>
      <c r="N1852" s="36">
        <v>0.15</v>
      </c>
      <c r="O1852" s="240"/>
      <c r="P1852" s="43" t="s">
        <v>10514</v>
      </c>
      <c r="Q1852" s="236"/>
    </row>
    <row r="1853" s="20" customFormat="1" spans="1:17">
      <c r="A1853" s="34"/>
      <c r="B1853" s="239"/>
      <c r="C1853" s="126" t="s">
        <v>10515</v>
      </c>
      <c r="D1853" s="126" t="s">
        <v>10516</v>
      </c>
      <c r="E1853" s="240"/>
      <c r="F1853" s="240"/>
      <c r="G1853" s="36"/>
      <c r="H1853" s="240"/>
      <c r="I1853" s="34" t="s">
        <v>49</v>
      </c>
      <c r="J1853" s="34">
        <v>1092.6</v>
      </c>
      <c r="K1853" s="223"/>
      <c r="L1853" s="36"/>
      <c r="M1853" s="36"/>
      <c r="N1853" s="36"/>
      <c r="O1853" s="240"/>
      <c r="P1853" s="43"/>
      <c r="Q1853" s="236"/>
    </row>
    <row r="1854" s="20" customFormat="1" ht="48" spans="1:17">
      <c r="A1854" s="34">
        <v>140</v>
      </c>
      <c r="B1854" s="239" t="s">
        <v>2033</v>
      </c>
      <c r="C1854" s="240" t="s">
        <v>10517</v>
      </c>
      <c r="D1854" s="240" t="s">
        <v>10518</v>
      </c>
      <c r="E1854" s="240" t="s">
        <v>10519</v>
      </c>
      <c r="F1854" s="240" t="s">
        <v>10520</v>
      </c>
      <c r="G1854" s="36"/>
      <c r="H1854" s="240"/>
      <c r="I1854" s="239" t="s">
        <v>10429</v>
      </c>
      <c r="J1854" s="34">
        <v>3362</v>
      </c>
      <c r="K1854" s="223" t="s">
        <v>8155</v>
      </c>
      <c r="L1854" s="36" t="s">
        <v>34</v>
      </c>
      <c r="M1854" s="36">
        <v>0.1</v>
      </c>
      <c r="N1854" s="36">
        <v>0.15</v>
      </c>
      <c r="O1854" s="240"/>
      <c r="P1854" s="43" t="s">
        <v>10521</v>
      </c>
      <c r="Q1854" s="236"/>
    </row>
    <row r="1855" s="20" customFormat="1" spans="1:17">
      <c r="A1855" s="34"/>
      <c r="B1855" s="239"/>
      <c r="C1855" s="126" t="s">
        <v>10522</v>
      </c>
      <c r="D1855" s="126" t="s">
        <v>10523</v>
      </c>
      <c r="E1855" s="240"/>
      <c r="F1855" s="240"/>
      <c r="G1855" s="36"/>
      <c r="H1855" s="240"/>
      <c r="I1855" s="34" t="s">
        <v>49</v>
      </c>
      <c r="J1855" s="34">
        <v>1008.6</v>
      </c>
      <c r="K1855" s="223"/>
      <c r="L1855" s="36"/>
      <c r="M1855" s="36"/>
      <c r="N1855" s="36"/>
      <c r="O1855" s="240"/>
      <c r="P1855" s="43"/>
      <c r="Q1855" s="236"/>
    </row>
    <row r="1856" s="20" customFormat="1" ht="60" spans="1:17">
      <c r="A1856" s="34">
        <v>141</v>
      </c>
      <c r="B1856" s="190" t="s">
        <v>2033</v>
      </c>
      <c r="C1856" s="177" t="s">
        <v>10524</v>
      </c>
      <c r="D1856" s="177" t="s">
        <v>10525</v>
      </c>
      <c r="E1856" s="177" t="s">
        <v>10526</v>
      </c>
      <c r="F1856" s="190" t="s">
        <v>10505</v>
      </c>
      <c r="G1856" s="36"/>
      <c r="H1856" s="177"/>
      <c r="I1856" s="190" t="s">
        <v>10429</v>
      </c>
      <c r="J1856" s="34">
        <v>3228</v>
      </c>
      <c r="K1856" s="223" t="s">
        <v>8155</v>
      </c>
      <c r="L1856" s="36" t="s">
        <v>50</v>
      </c>
      <c r="M1856" s="36"/>
      <c r="N1856" s="36"/>
      <c r="O1856" s="190"/>
      <c r="P1856" s="43" t="s">
        <v>10527</v>
      </c>
      <c r="Q1856" s="236"/>
    </row>
    <row r="1857" s="20" customFormat="1" spans="1:17">
      <c r="A1857" s="34"/>
      <c r="B1857" s="190"/>
      <c r="C1857" s="126" t="s">
        <v>10528</v>
      </c>
      <c r="D1857" s="126" t="s">
        <v>10529</v>
      </c>
      <c r="E1857" s="177"/>
      <c r="F1857" s="190"/>
      <c r="G1857" s="36"/>
      <c r="H1857" s="177"/>
      <c r="I1857" s="34" t="s">
        <v>49</v>
      </c>
      <c r="J1857" s="34">
        <v>968.4</v>
      </c>
      <c r="K1857" s="223"/>
      <c r="L1857" s="36"/>
      <c r="M1857" s="36"/>
      <c r="N1857" s="36"/>
      <c r="O1857" s="190"/>
      <c r="P1857" s="43"/>
      <c r="Q1857" s="236"/>
    </row>
    <row r="1858" s="20" customFormat="1" ht="60" spans="1:17">
      <c r="A1858" s="34">
        <v>142</v>
      </c>
      <c r="B1858" s="34" t="s">
        <v>2033</v>
      </c>
      <c r="C1858" s="36" t="s">
        <v>10530</v>
      </c>
      <c r="D1858" s="36" t="s">
        <v>10531</v>
      </c>
      <c r="E1858" s="36" t="s">
        <v>10532</v>
      </c>
      <c r="F1858" s="36" t="s">
        <v>10533</v>
      </c>
      <c r="G1858" s="36"/>
      <c r="H1858" s="36"/>
      <c r="I1858" s="34" t="s">
        <v>10429</v>
      </c>
      <c r="J1858" s="34">
        <v>2241</v>
      </c>
      <c r="K1858" s="223" t="s">
        <v>8155</v>
      </c>
      <c r="L1858" s="36" t="s">
        <v>50</v>
      </c>
      <c r="M1858" s="36"/>
      <c r="N1858" s="36"/>
      <c r="O1858" s="36"/>
      <c r="P1858" s="43" t="s">
        <v>10534</v>
      </c>
      <c r="Q1858" s="236"/>
    </row>
    <row r="1859" s="20" customFormat="1" spans="1:17">
      <c r="A1859" s="34"/>
      <c r="B1859" s="34"/>
      <c r="C1859" s="126" t="s">
        <v>10535</v>
      </c>
      <c r="D1859" s="126" t="s">
        <v>10536</v>
      </c>
      <c r="E1859" s="36"/>
      <c r="F1859" s="36"/>
      <c r="G1859" s="36"/>
      <c r="H1859" s="36"/>
      <c r="I1859" s="34" t="s">
        <v>49</v>
      </c>
      <c r="J1859" s="34">
        <v>672.3</v>
      </c>
      <c r="K1859" s="223"/>
      <c r="L1859" s="36"/>
      <c r="M1859" s="36"/>
      <c r="N1859" s="36"/>
      <c r="O1859" s="36"/>
      <c r="P1859" s="43"/>
      <c r="Q1859" s="236"/>
    </row>
    <row r="1860" s="20" customFormat="1" ht="216" spans="1:17">
      <c r="A1860" s="34">
        <v>143</v>
      </c>
      <c r="B1860" s="239" t="s">
        <v>2033</v>
      </c>
      <c r="C1860" s="240" t="s">
        <v>10537</v>
      </c>
      <c r="D1860" s="240" t="s">
        <v>10538</v>
      </c>
      <c r="E1860" s="240" t="s">
        <v>10539</v>
      </c>
      <c r="F1860" s="240" t="s">
        <v>10540</v>
      </c>
      <c r="G1860" s="36"/>
      <c r="H1860" s="240"/>
      <c r="I1860" s="239" t="s">
        <v>10506</v>
      </c>
      <c r="J1860" s="34">
        <v>1607</v>
      </c>
      <c r="K1860" s="223" t="s">
        <v>8155</v>
      </c>
      <c r="L1860" s="36" t="s">
        <v>50</v>
      </c>
      <c r="M1860" s="36"/>
      <c r="N1860" s="36"/>
      <c r="O1860" s="240"/>
      <c r="P1860" s="43" t="s">
        <v>10541</v>
      </c>
      <c r="Q1860" s="236"/>
    </row>
    <row r="1861" s="20" customFormat="1" spans="1:17">
      <c r="A1861" s="34"/>
      <c r="B1861" s="239"/>
      <c r="C1861" s="126" t="s">
        <v>10542</v>
      </c>
      <c r="D1861" s="126" t="s">
        <v>10543</v>
      </c>
      <c r="E1861" s="240"/>
      <c r="F1861" s="240"/>
      <c r="G1861" s="36"/>
      <c r="H1861" s="240"/>
      <c r="I1861" s="34" t="s">
        <v>49</v>
      </c>
      <c r="J1861" s="34">
        <v>482.1</v>
      </c>
      <c r="K1861" s="223"/>
      <c r="L1861" s="36"/>
      <c r="M1861" s="36"/>
      <c r="N1861" s="36"/>
      <c r="O1861" s="240"/>
      <c r="P1861" s="43"/>
      <c r="Q1861" s="236"/>
    </row>
    <row r="1862" s="20" customFormat="1" ht="216" spans="1:17">
      <c r="A1862" s="34">
        <v>144</v>
      </c>
      <c r="B1862" s="239" t="s">
        <v>2033</v>
      </c>
      <c r="C1862" s="240" t="s">
        <v>10544</v>
      </c>
      <c r="D1862" s="240" t="s">
        <v>10545</v>
      </c>
      <c r="E1862" s="240" t="s">
        <v>10546</v>
      </c>
      <c r="F1862" s="240" t="s">
        <v>10540</v>
      </c>
      <c r="G1862" s="36"/>
      <c r="H1862" s="240"/>
      <c r="I1862" s="239" t="s">
        <v>10506</v>
      </c>
      <c r="J1862" s="34">
        <v>1911</v>
      </c>
      <c r="K1862" s="223" t="s">
        <v>10547</v>
      </c>
      <c r="L1862" s="36" t="s">
        <v>50</v>
      </c>
      <c r="M1862" s="36"/>
      <c r="N1862" s="36"/>
      <c r="O1862" s="240"/>
      <c r="P1862" s="43" t="s">
        <v>10541</v>
      </c>
      <c r="Q1862" s="236"/>
    </row>
    <row r="1863" s="20" customFormat="1" spans="1:17">
      <c r="A1863" s="34"/>
      <c r="B1863" s="239"/>
      <c r="C1863" s="126" t="s">
        <v>10548</v>
      </c>
      <c r="D1863" s="126" t="s">
        <v>10549</v>
      </c>
      <c r="E1863" s="240"/>
      <c r="F1863" s="240"/>
      <c r="G1863" s="36"/>
      <c r="H1863" s="240"/>
      <c r="I1863" s="34" t="s">
        <v>49</v>
      </c>
      <c r="J1863" s="34">
        <v>573.3</v>
      </c>
      <c r="K1863" s="223"/>
      <c r="L1863" s="36"/>
      <c r="M1863" s="36"/>
      <c r="N1863" s="36"/>
      <c r="O1863" s="240"/>
      <c r="P1863" s="43"/>
      <c r="Q1863" s="236"/>
    </row>
    <row r="1864" s="20" customFormat="1" ht="72" spans="1:17">
      <c r="A1864" s="34">
        <v>145</v>
      </c>
      <c r="B1864" s="239" t="s">
        <v>2033</v>
      </c>
      <c r="C1864" s="240" t="s">
        <v>10550</v>
      </c>
      <c r="D1864" s="240" t="s">
        <v>10551</v>
      </c>
      <c r="E1864" s="240" t="s">
        <v>10552</v>
      </c>
      <c r="F1864" s="240" t="s">
        <v>10540</v>
      </c>
      <c r="G1864" s="36"/>
      <c r="H1864" s="240"/>
      <c r="I1864" s="239" t="s">
        <v>10429</v>
      </c>
      <c r="J1864" s="34">
        <v>830</v>
      </c>
      <c r="K1864" s="223" t="s">
        <v>8155</v>
      </c>
      <c r="L1864" s="36" t="s">
        <v>50</v>
      </c>
      <c r="M1864" s="36"/>
      <c r="N1864" s="36"/>
      <c r="O1864" s="240"/>
      <c r="P1864" s="43" t="s">
        <v>10553</v>
      </c>
      <c r="Q1864" s="236"/>
    </row>
    <row r="1865" s="20" customFormat="1" spans="1:17">
      <c r="A1865" s="34"/>
      <c r="B1865" s="239"/>
      <c r="C1865" s="126" t="s">
        <v>10554</v>
      </c>
      <c r="D1865" s="126" t="s">
        <v>10555</v>
      </c>
      <c r="E1865" s="240"/>
      <c r="F1865" s="240"/>
      <c r="G1865" s="36"/>
      <c r="H1865" s="240"/>
      <c r="I1865" s="34" t="s">
        <v>49</v>
      </c>
      <c r="J1865" s="34">
        <v>249</v>
      </c>
      <c r="K1865" s="223"/>
      <c r="L1865" s="36"/>
      <c r="M1865" s="36"/>
      <c r="N1865" s="36"/>
      <c r="O1865" s="240"/>
      <c r="P1865" s="43"/>
      <c r="Q1865" s="236"/>
    </row>
    <row r="1866" s="20" customFormat="1" ht="60" spans="1:17">
      <c r="A1866" s="34">
        <v>146</v>
      </c>
      <c r="B1866" s="239" t="s">
        <v>2033</v>
      </c>
      <c r="C1866" s="240" t="s">
        <v>10556</v>
      </c>
      <c r="D1866" s="240" t="s">
        <v>10557</v>
      </c>
      <c r="E1866" s="240" t="s">
        <v>10558</v>
      </c>
      <c r="F1866" s="240" t="s">
        <v>10559</v>
      </c>
      <c r="G1866" s="36"/>
      <c r="H1866" s="240"/>
      <c r="I1866" s="239" t="s">
        <v>4884</v>
      </c>
      <c r="J1866" s="34">
        <v>1152</v>
      </c>
      <c r="K1866" s="223" t="s">
        <v>8155</v>
      </c>
      <c r="L1866" s="36" t="s">
        <v>50</v>
      </c>
      <c r="M1866" s="36"/>
      <c r="N1866" s="36"/>
      <c r="O1866" s="240"/>
      <c r="P1866" s="43" t="s">
        <v>10560</v>
      </c>
      <c r="Q1866" s="236"/>
    </row>
    <row r="1867" s="20" customFormat="1" spans="1:17">
      <c r="A1867" s="34"/>
      <c r="B1867" s="239"/>
      <c r="C1867" s="126" t="s">
        <v>10561</v>
      </c>
      <c r="D1867" s="126" t="s">
        <v>10562</v>
      </c>
      <c r="E1867" s="240"/>
      <c r="F1867" s="240"/>
      <c r="G1867" s="36"/>
      <c r="H1867" s="240"/>
      <c r="I1867" s="34" t="s">
        <v>49</v>
      </c>
      <c r="J1867" s="34">
        <v>345.6</v>
      </c>
      <c r="K1867" s="223"/>
      <c r="L1867" s="36"/>
      <c r="M1867" s="36"/>
      <c r="N1867" s="36"/>
      <c r="O1867" s="240"/>
      <c r="P1867" s="43"/>
      <c r="Q1867" s="236"/>
    </row>
    <row r="1868" s="20" customFormat="1" ht="409.5" spans="1:17">
      <c r="A1868" s="34">
        <v>147</v>
      </c>
      <c r="B1868" s="239" t="s">
        <v>2033</v>
      </c>
      <c r="C1868" s="240" t="s">
        <v>10563</v>
      </c>
      <c r="D1868" s="240" t="s">
        <v>10564</v>
      </c>
      <c r="E1868" s="240" t="s">
        <v>10565</v>
      </c>
      <c r="F1868" s="240" t="s">
        <v>10559</v>
      </c>
      <c r="G1868" s="36"/>
      <c r="H1868" s="240"/>
      <c r="I1868" s="239" t="s">
        <v>4884</v>
      </c>
      <c r="J1868" s="34">
        <v>1773</v>
      </c>
      <c r="K1868" s="223" t="s">
        <v>8155</v>
      </c>
      <c r="L1868" s="36" t="s">
        <v>50</v>
      </c>
      <c r="M1868" s="36"/>
      <c r="N1868" s="36"/>
      <c r="O1868" s="240"/>
      <c r="P1868" s="43" t="s">
        <v>10566</v>
      </c>
      <c r="Q1868" s="236"/>
    </row>
    <row r="1869" s="20" customFormat="1" spans="1:17">
      <c r="A1869" s="34"/>
      <c r="B1869" s="239"/>
      <c r="C1869" s="126" t="s">
        <v>10567</v>
      </c>
      <c r="D1869" s="126" t="s">
        <v>10568</v>
      </c>
      <c r="E1869" s="240"/>
      <c r="F1869" s="240"/>
      <c r="G1869" s="36"/>
      <c r="H1869" s="240"/>
      <c r="I1869" s="34" t="s">
        <v>49</v>
      </c>
      <c r="J1869" s="34">
        <v>531.9</v>
      </c>
      <c r="K1869" s="223"/>
      <c r="L1869" s="36"/>
      <c r="M1869" s="36"/>
      <c r="N1869" s="36"/>
      <c r="O1869" s="240"/>
      <c r="P1869" s="43"/>
      <c r="Q1869" s="236"/>
    </row>
    <row r="1870" s="20" customFormat="1" ht="84" spans="1:17">
      <c r="A1870" s="34">
        <v>148</v>
      </c>
      <c r="B1870" s="239" t="s">
        <v>2033</v>
      </c>
      <c r="C1870" s="240" t="s">
        <v>10569</v>
      </c>
      <c r="D1870" s="240" t="s">
        <v>10570</v>
      </c>
      <c r="E1870" s="240" t="s">
        <v>10571</v>
      </c>
      <c r="F1870" s="239" t="s">
        <v>10572</v>
      </c>
      <c r="G1870" s="36"/>
      <c r="H1870" s="240"/>
      <c r="I1870" s="239" t="s">
        <v>4884</v>
      </c>
      <c r="J1870" s="34">
        <v>1471</v>
      </c>
      <c r="K1870" s="223" t="s">
        <v>10573</v>
      </c>
      <c r="L1870" s="36" t="s">
        <v>50</v>
      </c>
      <c r="M1870" s="36"/>
      <c r="N1870" s="36"/>
      <c r="O1870" s="239"/>
      <c r="P1870" s="43" t="s">
        <v>10574</v>
      </c>
      <c r="Q1870" s="236"/>
    </row>
    <row r="1871" s="20" customFormat="1" spans="1:17">
      <c r="A1871" s="34"/>
      <c r="B1871" s="239"/>
      <c r="C1871" s="126" t="s">
        <v>10575</v>
      </c>
      <c r="D1871" s="126" t="s">
        <v>10576</v>
      </c>
      <c r="E1871" s="240"/>
      <c r="F1871" s="239"/>
      <c r="G1871" s="36"/>
      <c r="H1871" s="240"/>
      <c r="I1871" s="34" t="s">
        <v>49</v>
      </c>
      <c r="J1871" s="34">
        <v>441.3</v>
      </c>
      <c r="K1871" s="223"/>
      <c r="L1871" s="36"/>
      <c r="M1871" s="36"/>
      <c r="N1871" s="36"/>
      <c r="O1871" s="239"/>
      <c r="P1871" s="43"/>
      <c r="Q1871" s="236"/>
    </row>
    <row r="1872" s="20" customFormat="1" ht="409.5" spans="1:17">
      <c r="A1872" s="34">
        <v>149</v>
      </c>
      <c r="B1872" s="239" t="s">
        <v>2033</v>
      </c>
      <c r="C1872" s="240" t="s">
        <v>10577</v>
      </c>
      <c r="D1872" s="240" t="s">
        <v>10578</v>
      </c>
      <c r="E1872" s="240" t="s">
        <v>10579</v>
      </c>
      <c r="F1872" s="240" t="s">
        <v>10572</v>
      </c>
      <c r="G1872" s="36"/>
      <c r="H1872" s="240"/>
      <c r="I1872" s="239" t="s">
        <v>4884</v>
      </c>
      <c r="J1872" s="34">
        <v>3087</v>
      </c>
      <c r="K1872" s="223" t="s">
        <v>10580</v>
      </c>
      <c r="L1872" s="36" t="s">
        <v>50</v>
      </c>
      <c r="M1872" s="36"/>
      <c r="N1872" s="36"/>
      <c r="O1872" s="240"/>
      <c r="P1872" s="43" t="s">
        <v>10581</v>
      </c>
      <c r="Q1872" s="236"/>
    </row>
    <row r="1873" s="20" customFormat="1" spans="1:17">
      <c r="A1873" s="34"/>
      <c r="B1873" s="239"/>
      <c r="C1873" s="126" t="s">
        <v>10582</v>
      </c>
      <c r="D1873" s="126" t="s">
        <v>10583</v>
      </c>
      <c r="E1873" s="240"/>
      <c r="F1873" s="240"/>
      <c r="G1873" s="36"/>
      <c r="H1873" s="240"/>
      <c r="I1873" s="34" t="s">
        <v>49</v>
      </c>
      <c r="J1873" s="34">
        <v>926.1</v>
      </c>
      <c r="K1873" s="223"/>
      <c r="L1873" s="36"/>
      <c r="M1873" s="36"/>
      <c r="N1873" s="36"/>
      <c r="O1873" s="240"/>
      <c r="P1873" s="43"/>
      <c r="Q1873" s="236"/>
    </row>
    <row r="1874" s="20" customFormat="1" ht="60" spans="1:17">
      <c r="A1874" s="34">
        <v>150</v>
      </c>
      <c r="B1874" s="239" t="s">
        <v>2033</v>
      </c>
      <c r="C1874" s="240" t="s">
        <v>10584</v>
      </c>
      <c r="D1874" s="240" t="s">
        <v>10585</v>
      </c>
      <c r="E1874" s="240" t="s">
        <v>10586</v>
      </c>
      <c r="F1874" s="240" t="s">
        <v>10587</v>
      </c>
      <c r="G1874" s="36"/>
      <c r="H1874" s="240"/>
      <c r="I1874" s="239" t="s">
        <v>4884</v>
      </c>
      <c r="J1874" s="34">
        <v>2252</v>
      </c>
      <c r="K1874" s="223" t="s">
        <v>8155</v>
      </c>
      <c r="L1874" s="36" t="s">
        <v>50</v>
      </c>
      <c r="M1874" s="36"/>
      <c r="N1874" s="36"/>
      <c r="O1874" s="240"/>
      <c r="P1874" s="43" t="s">
        <v>10588</v>
      </c>
      <c r="Q1874" s="236"/>
    </row>
    <row r="1875" s="20" customFormat="1" ht="24" spans="1:17">
      <c r="A1875" s="34"/>
      <c r="B1875" s="239"/>
      <c r="C1875" s="126" t="s">
        <v>10589</v>
      </c>
      <c r="D1875" s="126" t="s">
        <v>10590</v>
      </c>
      <c r="E1875" s="240"/>
      <c r="F1875" s="240"/>
      <c r="G1875" s="36"/>
      <c r="H1875" s="240"/>
      <c r="I1875" s="34" t="s">
        <v>49</v>
      </c>
      <c r="J1875" s="34">
        <v>675.6</v>
      </c>
      <c r="K1875" s="223"/>
      <c r="L1875" s="36"/>
      <c r="M1875" s="36"/>
      <c r="N1875" s="36"/>
      <c r="O1875" s="240"/>
      <c r="P1875" s="43"/>
      <c r="Q1875" s="236"/>
    </row>
    <row r="1876" s="20" customFormat="1" ht="48" spans="1:17">
      <c r="A1876" s="34">
        <v>151</v>
      </c>
      <c r="B1876" s="239" t="s">
        <v>2033</v>
      </c>
      <c r="C1876" s="240" t="s">
        <v>10591</v>
      </c>
      <c r="D1876" s="240" t="s">
        <v>10592</v>
      </c>
      <c r="E1876" s="240" t="s">
        <v>10593</v>
      </c>
      <c r="F1876" s="240" t="s">
        <v>10594</v>
      </c>
      <c r="G1876" s="36"/>
      <c r="H1876" s="240"/>
      <c r="I1876" s="239" t="s">
        <v>4884</v>
      </c>
      <c r="J1876" s="34">
        <v>1599</v>
      </c>
      <c r="K1876" s="223" t="s">
        <v>10595</v>
      </c>
      <c r="L1876" s="36" t="s">
        <v>50</v>
      </c>
      <c r="M1876" s="36"/>
      <c r="N1876" s="36"/>
      <c r="O1876" s="240"/>
      <c r="P1876" s="43" t="s">
        <v>10596</v>
      </c>
      <c r="Q1876" s="236"/>
    </row>
    <row r="1877" s="20" customFormat="1" spans="1:17">
      <c r="A1877" s="34"/>
      <c r="B1877" s="239"/>
      <c r="C1877" s="126" t="s">
        <v>10597</v>
      </c>
      <c r="D1877" s="126" t="s">
        <v>10598</v>
      </c>
      <c r="E1877" s="240"/>
      <c r="F1877" s="240"/>
      <c r="G1877" s="36"/>
      <c r="H1877" s="240"/>
      <c r="I1877" s="34" t="s">
        <v>49</v>
      </c>
      <c r="J1877" s="34">
        <v>479.7</v>
      </c>
      <c r="K1877" s="223"/>
      <c r="L1877" s="36"/>
      <c r="M1877" s="36"/>
      <c r="N1877" s="36"/>
      <c r="O1877" s="240"/>
      <c r="P1877" s="43"/>
      <c r="Q1877" s="236"/>
    </row>
    <row r="1878" s="20" customFormat="1" ht="48" spans="1:17">
      <c r="A1878" s="34">
        <v>152</v>
      </c>
      <c r="B1878" s="239" t="s">
        <v>2033</v>
      </c>
      <c r="C1878" s="240" t="s">
        <v>10599</v>
      </c>
      <c r="D1878" s="240" t="s">
        <v>10600</v>
      </c>
      <c r="E1878" s="240" t="s">
        <v>10601</v>
      </c>
      <c r="F1878" s="240" t="s">
        <v>10602</v>
      </c>
      <c r="G1878" s="36"/>
      <c r="H1878" s="240"/>
      <c r="I1878" s="239" t="s">
        <v>10429</v>
      </c>
      <c r="J1878" s="34">
        <v>757</v>
      </c>
      <c r="K1878" s="223" t="s">
        <v>8155</v>
      </c>
      <c r="L1878" s="36" t="s">
        <v>50</v>
      </c>
      <c r="M1878" s="36"/>
      <c r="N1878" s="36"/>
      <c r="O1878" s="240"/>
      <c r="P1878" s="43" t="s">
        <v>10603</v>
      </c>
      <c r="Q1878" s="236"/>
    </row>
    <row r="1879" s="20" customFormat="1" spans="1:17">
      <c r="A1879" s="34"/>
      <c r="B1879" s="239"/>
      <c r="C1879" s="126" t="s">
        <v>10604</v>
      </c>
      <c r="D1879" s="126" t="s">
        <v>10605</v>
      </c>
      <c r="E1879" s="240"/>
      <c r="F1879" s="240"/>
      <c r="G1879" s="36"/>
      <c r="H1879" s="240"/>
      <c r="I1879" s="34" t="s">
        <v>49</v>
      </c>
      <c r="J1879" s="34">
        <v>227.1</v>
      </c>
      <c r="K1879" s="223"/>
      <c r="L1879" s="36"/>
      <c r="M1879" s="36"/>
      <c r="N1879" s="36"/>
      <c r="O1879" s="240"/>
      <c r="P1879" s="43"/>
      <c r="Q1879" s="236"/>
    </row>
    <row r="1880" s="20" customFormat="1" ht="60" spans="1:17">
      <c r="A1880" s="34">
        <v>153</v>
      </c>
      <c r="B1880" s="239" t="s">
        <v>2033</v>
      </c>
      <c r="C1880" s="240" t="s">
        <v>10606</v>
      </c>
      <c r="D1880" s="240" t="s">
        <v>10607</v>
      </c>
      <c r="E1880" s="240" t="s">
        <v>10608</v>
      </c>
      <c r="F1880" s="240" t="s">
        <v>10609</v>
      </c>
      <c r="G1880" s="36"/>
      <c r="H1880" s="240"/>
      <c r="I1880" s="239" t="s">
        <v>4884</v>
      </c>
      <c r="J1880" s="34">
        <v>1248</v>
      </c>
      <c r="K1880" s="223" t="s">
        <v>10610</v>
      </c>
      <c r="L1880" s="36" t="s">
        <v>50</v>
      </c>
      <c r="M1880" s="36"/>
      <c r="N1880" s="36"/>
      <c r="O1880" s="240"/>
      <c r="P1880" s="43" t="s">
        <v>10611</v>
      </c>
      <c r="Q1880" s="236"/>
    </row>
    <row r="1881" s="20" customFormat="1" ht="24" spans="1:17">
      <c r="A1881" s="34"/>
      <c r="B1881" s="239"/>
      <c r="C1881" s="126" t="s">
        <v>10612</v>
      </c>
      <c r="D1881" s="126" t="s">
        <v>10613</v>
      </c>
      <c r="E1881" s="240"/>
      <c r="F1881" s="240"/>
      <c r="G1881" s="36"/>
      <c r="H1881" s="240"/>
      <c r="I1881" s="34" t="s">
        <v>49</v>
      </c>
      <c r="J1881" s="34">
        <v>374.4</v>
      </c>
      <c r="K1881" s="223"/>
      <c r="L1881" s="36"/>
      <c r="M1881" s="36"/>
      <c r="N1881" s="36"/>
      <c r="O1881" s="240"/>
      <c r="P1881" s="43"/>
      <c r="Q1881" s="236"/>
    </row>
    <row r="1882" s="20" customFormat="1" ht="192" spans="1:17">
      <c r="A1882" s="34">
        <v>154</v>
      </c>
      <c r="B1882" s="239" t="s">
        <v>2033</v>
      </c>
      <c r="C1882" s="240" t="s">
        <v>10614</v>
      </c>
      <c r="D1882" s="240" t="s">
        <v>10615</v>
      </c>
      <c r="E1882" s="240" t="s">
        <v>10616</v>
      </c>
      <c r="F1882" s="240" t="s">
        <v>10609</v>
      </c>
      <c r="G1882" s="36"/>
      <c r="H1882" s="240"/>
      <c r="I1882" s="239" t="s">
        <v>4884</v>
      </c>
      <c r="J1882" s="34">
        <v>1844</v>
      </c>
      <c r="K1882" s="223" t="s">
        <v>10610</v>
      </c>
      <c r="L1882" s="36" t="s">
        <v>50</v>
      </c>
      <c r="M1882" s="36"/>
      <c r="N1882" s="36"/>
      <c r="O1882" s="240"/>
      <c r="P1882" s="43" t="s">
        <v>10617</v>
      </c>
      <c r="Q1882" s="236"/>
    </row>
    <row r="1883" s="20" customFormat="1" ht="24" spans="1:17">
      <c r="A1883" s="34"/>
      <c r="B1883" s="239"/>
      <c r="C1883" s="126" t="s">
        <v>10618</v>
      </c>
      <c r="D1883" s="126" t="s">
        <v>10619</v>
      </c>
      <c r="E1883" s="240"/>
      <c r="F1883" s="240"/>
      <c r="G1883" s="36"/>
      <c r="H1883" s="240"/>
      <c r="I1883" s="34" t="s">
        <v>49</v>
      </c>
      <c r="J1883" s="34">
        <v>553.2</v>
      </c>
      <c r="K1883" s="223"/>
      <c r="L1883" s="36"/>
      <c r="M1883" s="36"/>
      <c r="N1883" s="36"/>
      <c r="O1883" s="240"/>
      <c r="P1883" s="43"/>
      <c r="Q1883" s="236"/>
    </row>
    <row r="1884" s="20" customFormat="1" ht="156" spans="1:17">
      <c r="A1884" s="34">
        <v>155</v>
      </c>
      <c r="B1884" s="239" t="s">
        <v>2033</v>
      </c>
      <c r="C1884" s="240" t="s">
        <v>10620</v>
      </c>
      <c r="D1884" s="240" t="s">
        <v>10621</v>
      </c>
      <c r="E1884" s="240" t="s">
        <v>10622</v>
      </c>
      <c r="F1884" s="240" t="s">
        <v>10623</v>
      </c>
      <c r="G1884" s="36"/>
      <c r="H1884" s="240"/>
      <c r="I1884" s="239" t="s">
        <v>4884</v>
      </c>
      <c r="J1884" s="34">
        <v>564</v>
      </c>
      <c r="K1884" s="223" t="s">
        <v>8155</v>
      </c>
      <c r="L1884" s="36" t="s">
        <v>50</v>
      </c>
      <c r="M1884" s="36"/>
      <c r="N1884" s="36"/>
      <c r="O1884" s="240"/>
      <c r="P1884" s="43" t="s">
        <v>10624</v>
      </c>
      <c r="Q1884" s="236"/>
    </row>
    <row r="1885" s="20" customFormat="1" spans="1:17">
      <c r="A1885" s="34"/>
      <c r="B1885" s="239"/>
      <c r="C1885" s="126" t="s">
        <v>10625</v>
      </c>
      <c r="D1885" s="126" t="s">
        <v>10626</v>
      </c>
      <c r="E1885" s="240"/>
      <c r="F1885" s="240"/>
      <c r="G1885" s="36"/>
      <c r="H1885" s="240"/>
      <c r="I1885" s="34" t="s">
        <v>49</v>
      </c>
      <c r="J1885" s="34">
        <v>169.2</v>
      </c>
      <c r="K1885" s="223"/>
      <c r="L1885" s="36"/>
      <c r="M1885" s="36"/>
      <c r="N1885" s="36"/>
      <c r="O1885" s="240"/>
      <c r="P1885" s="43"/>
      <c r="Q1885" s="236"/>
    </row>
    <row r="1886" s="20" customFormat="1" ht="168" spans="1:17">
      <c r="A1886" s="34">
        <v>156</v>
      </c>
      <c r="B1886" s="239" t="s">
        <v>2033</v>
      </c>
      <c r="C1886" s="240" t="s">
        <v>10627</v>
      </c>
      <c r="D1886" s="240" t="s">
        <v>10628</v>
      </c>
      <c r="E1886" s="240" t="s">
        <v>10629</v>
      </c>
      <c r="F1886" s="240" t="s">
        <v>10623</v>
      </c>
      <c r="G1886" s="36"/>
      <c r="H1886" s="240"/>
      <c r="I1886" s="239" t="s">
        <v>4884</v>
      </c>
      <c r="J1886" s="34">
        <v>1438</v>
      </c>
      <c r="K1886" s="223" t="s">
        <v>8155</v>
      </c>
      <c r="L1886" s="36" t="s">
        <v>50</v>
      </c>
      <c r="M1886" s="36"/>
      <c r="N1886" s="36"/>
      <c r="O1886" s="240"/>
      <c r="P1886" s="43" t="s">
        <v>10630</v>
      </c>
      <c r="Q1886" s="236"/>
    </row>
    <row r="1887" s="20" customFormat="1" spans="1:17">
      <c r="A1887" s="34"/>
      <c r="B1887" s="239"/>
      <c r="C1887" s="126" t="s">
        <v>10631</v>
      </c>
      <c r="D1887" s="126" t="s">
        <v>10632</v>
      </c>
      <c r="E1887" s="240"/>
      <c r="F1887" s="240"/>
      <c r="G1887" s="36"/>
      <c r="H1887" s="240"/>
      <c r="I1887" s="34" t="s">
        <v>49</v>
      </c>
      <c r="J1887" s="34">
        <v>431.4</v>
      </c>
      <c r="K1887" s="223"/>
      <c r="L1887" s="36"/>
      <c r="M1887" s="36"/>
      <c r="N1887" s="36"/>
      <c r="O1887" s="240"/>
      <c r="P1887" s="43"/>
      <c r="Q1887" s="236"/>
    </row>
    <row r="1888" s="20" customFormat="1" ht="72" spans="1:17">
      <c r="A1888" s="34">
        <v>157</v>
      </c>
      <c r="B1888" s="239" t="s">
        <v>2033</v>
      </c>
      <c r="C1888" s="240" t="s">
        <v>10633</v>
      </c>
      <c r="D1888" s="240" t="s">
        <v>10634</v>
      </c>
      <c r="E1888" s="240" t="s">
        <v>10635</v>
      </c>
      <c r="F1888" s="240" t="s">
        <v>10636</v>
      </c>
      <c r="G1888" s="36"/>
      <c r="H1888" s="240"/>
      <c r="I1888" s="239" t="s">
        <v>4884</v>
      </c>
      <c r="J1888" s="34">
        <v>1240</v>
      </c>
      <c r="K1888" s="223" t="s">
        <v>8155</v>
      </c>
      <c r="L1888" s="36" t="s">
        <v>50</v>
      </c>
      <c r="M1888" s="36"/>
      <c r="N1888" s="36"/>
      <c r="O1888" s="240"/>
      <c r="P1888" s="43" t="s">
        <v>10637</v>
      </c>
      <c r="Q1888" s="236"/>
    </row>
    <row r="1889" s="20" customFormat="1" spans="1:17">
      <c r="A1889" s="34"/>
      <c r="B1889" s="239"/>
      <c r="C1889" s="126" t="s">
        <v>10638</v>
      </c>
      <c r="D1889" s="126" t="s">
        <v>10639</v>
      </c>
      <c r="E1889" s="240"/>
      <c r="F1889" s="240"/>
      <c r="G1889" s="36"/>
      <c r="H1889" s="240"/>
      <c r="I1889" s="34" t="s">
        <v>49</v>
      </c>
      <c r="J1889" s="34">
        <v>372</v>
      </c>
      <c r="K1889" s="223"/>
      <c r="L1889" s="36"/>
      <c r="M1889" s="36"/>
      <c r="N1889" s="36"/>
      <c r="O1889" s="240"/>
      <c r="P1889" s="43"/>
      <c r="Q1889" s="236"/>
    </row>
    <row r="1890" s="20" customFormat="1" ht="216" spans="1:17">
      <c r="A1890" s="34">
        <v>158</v>
      </c>
      <c r="B1890" s="239" t="s">
        <v>2033</v>
      </c>
      <c r="C1890" s="240" t="s">
        <v>10640</v>
      </c>
      <c r="D1890" s="240" t="s">
        <v>10641</v>
      </c>
      <c r="E1890" s="240" t="s">
        <v>10642</v>
      </c>
      <c r="F1890" s="240" t="s">
        <v>10636</v>
      </c>
      <c r="G1890" s="36"/>
      <c r="H1890" s="240"/>
      <c r="I1890" s="239" t="s">
        <v>4884</v>
      </c>
      <c r="J1890" s="34">
        <v>1877</v>
      </c>
      <c r="K1890" s="223" t="s">
        <v>8155</v>
      </c>
      <c r="L1890" s="36" t="s">
        <v>50</v>
      </c>
      <c r="M1890" s="36"/>
      <c r="N1890" s="36"/>
      <c r="O1890" s="240"/>
      <c r="P1890" s="43" t="s">
        <v>10643</v>
      </c>
      <c r="Q1890" s="236"/>
    </row>
    <row r="1891" s="20" customFormat="1" spans="1:17">
      <c r="A1891" s="34"/>
      <c r="B1891" s="239"/>
      <c r="C1891" s="126" t="s">
        <v>10644</v>
      </c>
      <c r="D1891" s="126" t="s">
        <v>10645</v>
      </c>
      <c r="E1891" s="240"/>
      <c r="F1891" s="240"/>
      <c r="G1891" s="36"/>
      <c r="H1891" s="240"/>
      <c r="I1891" s="34" t="s">
        <v>49</v>
      </c>
      <c r="J1891" s="34">
        <v>563.1</v>
      </c>
      <c r="K1891" s="223"/>
      <c r="L1891" s="36"/>
      <c r="M1891" s="36"/>
      <c r="N1891" s="36"/>
      <c r="O1891" s="240"/>
      <c r="P1891" s="43"/>
      <c r="Q1891" s="236"/>
    </row>
    <row r="1892" s="20" customFormat="1" ht="48" spans="1:17">
      <c r="A1892" s="34">
        <v>159</v>
      </c>
      <c r="B1892" s="239" t="s">
        <v>2033</v>
      </c>
      <c r="C1892" s="240" t="s">
        <v>10646</v>
      </c>
      <c r="D1892" s="240" t="s">
        <v>10647</v>
      </c>
      <c r="E1892" s="240" t="s">
        <v>10648</v>
      </c>
      <c r="F1892" s="240" t="s">
        <v>10649</v>
      </c>
      <c r="G1892" s="36" t="s">
        <v>10650</v>
      </c>
      <c r="H1892" s="240"/>
      <c r="I1892" s="239" t="s">
        <v>4884</v>
      </c>
      <c r="J1892" s="34">
        <v>1449</v>
      </c>
      <c r="K1892" s="223" t="s">
        <v>8155</v>
      </c>
      <c r="L1892" s="36" t="s">
        <v>50</v>
      </c>
      <c r="M1892" s="36"/>
      <c r="N1892" s="36"/>
      <c r="O1892" s="240"/>
      <c r="P1892" s="43" t="s">
        <v>10651</v>
      </c>
      <c r="Q1892" s="236"/>
    </row>
    <row r="1893" s="20" customFormat="1" spans="1:17">
      <c r="A1893" s="34"/>
      <c r="B1893" s="239"/>
      <c r="C1893" s="126" t="s">
        <v>10652</v>
      </c>
      <c r="D1893" s="126" t="s">
        <v>10653</v>
      </c>
      <c r="E1893" s="240"/>
      <c r="F1893" s="240"/>
      <c r="G1893" s="36"/>
      <c r="H1893" s="240"/>
      <c r="I1893" s="34" t="s">
        <v>49</v>
      </c>
      <c r="J1893" s="34">
        <v>434.7</v>
      </c>
      <c r="K1893" s="223"/>
      <c r="L1893" s="36"/>
      <c r="M1893" s="36"/>
      <c r="N1893" s="36"/>
      <c r="O1893" s="240"/>
      <c r="P1893" s="43"/>
      <c r="Q1893" s="236"/>
    </row>
    <row r="1894" s="20" customFormat="1" ht="24" spans="1:17">
      <c r="A1894" s="34"/>
      <c r="B1894" s="239"/>
      <c r="C1894" s="126" t="s">
        <v>10654</v>
      </c>
      <c r="D1894" s="126" t="s">
        <v>10655</v>
      </c>
      <c r="E1894" s="240"/>
      <c r="F1894" s="240"/>
      <c r="G1894" s="36"/>
      <c r="H1894" s="240"/>
      <c r="I1894" s="239" t="s">
        <v>4884</v>
      </c>
      <c r="J1894" s="34">
        <v>434.7</v>
      </c>
      <c r="K1894" s="223"/>
      <c r="L1894" s="36"/>
      <c r="M1894" s="36"/>
      <c r="N1894" s="36"/>
      <c r="O1894" s="240"/>
      <c r="P1894" s="43"/>
      <c r="Q1894" s="236"/>
    </row>
    <row r="1895" s="20" customFormat="1" ht="324" spans="1:17">
      <c r="A1895" s="34">
        <v>160</v>
      </c>
      <c r="B1895" s="239" t="s">
        <v>2033</v>
      </c>
      <c r="C1895" s="240" t="s">
        <v>10656</v>
      </c>
      <c r="D1895" s="240" t="s">
        <v>10657</v>
      </c>
      <c r="E1895" s="240" t="s">
        <v>10648</v>
      </c>
      <c r="F1895" s="240" t="s">
        <v>10649</v>
      </c>
      <c r="G1895" s="36" t="s">
        <v>10650</v>
      </c>
      <c r="H1895" s="240"/>
      <c r="I1895" s="239" t="s">
        <v>4884</v>
      </c>
      <c r="J1895" s="34">
        <v>3124</v>
      </c>
      <c r="K1895" s="223" t="s">
        <v>8155</v>
      </c>
      <c r="L1895" s="36" t="s">
        <v>50</v>
      </c>
      <c r="M1895" s="36"/>
      <c r="N1895" s="36"/>
      <c r="O1895" s="240"/>
      <c r="P1895" s="43" t="s">
        <v>10658</v>
      </c>
      <c r="Q1895" s="236"/>
    </row>
    <row r="1896" s="20" customFormat="1" spans="1:17">
      <c r="A1896" s="34"/>
      <c r="B1896" s="239"/>
      <c r="C1896" s="126" t="s">
        <v>10659</v>
      </c>
      <c r="D1896" s="126" t="s">
        <v>10660</v>
      </c>
      <c r="E1896" s="240"/>
      <c r="F1896" s="240"/>
      <c r="G1896" s="36"/>
      <c r="H1896" s="240"/>
      <c r="I1896" s="34" t="s">
        <v>49</v>
      </c>
      <c r="J1896" s="34">
        <v>937.2</v>
      </c>
      <c r="K1896" s="223"/>
      <c r="L1896" s="36"/>
      <c r="M1896" s="36"/>
      <c r="N1896" s="36"/>
      <c r="O1896" s="240"/>
      <c r="P1896" s="43"/>
      <c r="Q1896" s="236"/>
    </row>
    <row r="1897" s="20" customFormat="1" ht="24" spans="1:17">
      <c r="A1897" s="34"/>
      <c r="B1897" s="239"/>
      <c r="C1897" s="126" t="s">
        <v>10661</v>
      </c>
      <c r="D1897" s="126" t="s">
        <v>10662</v>
      </c>
      <c r="E1897" s="240"/>
      <c r="F1897" s="240"/>
      <c r="G1897" s="36"/>
      <c r="H1897" s="240"/>
      <c r="I1897" s="239" t="s">
        <v>4884</v>
      </c>
      <c r="J1897" s="34">
        <v>937.2</v>
      </c>
      <c r="K1897" s="223"/>
      <c r="L1897" s="36"/>
      <c r="M1897" s="36"/>
      <c r="N1897" s="36"/>
      <c r="O1897" s="240"/>
      <c r="P1897" s="43"/>
      <c r="Q1897" s="236"/>
    </row>
    <row r="1898" s="20" customFormat="1" ht="60" spans="1:17">
      <c r="A1898" s="34">
        <v>161</v>
      </c>
      <c r="B1898" s="239" t="s">
        <v>2033</v>
      </c>
      <c r="C1898" s="240" t="s">
        <v>10663</v>
      </c>
      <c r="D1898" s="240" t="s">
        <v>10664</v>
      </c>
      <c r="E1898" s="240" t="s">
        <v>10665</v>
      </c>
      <c r="F1898" s="240" t="s">
        <v>10666</v>
      </c>
      <c r="G1898" s="36"/>
      <c r="H1898" s="240"/>
      <c r="I1898" s="239" t="s">
        <v>4884</v>
      </c>
      <c r="J1898" s="34">
        <v>1031</v>
      </c>
      <c r="K1898" s="223" t="s">
        <v>8155</v>
      </c>
      <c r="L1898" s="36" t="s">
        <v>50</v>
      </c>
      <c r="M1898" s="36"/>
      <c r="N1898" s="36"/>
      <c r="O1898" s="240"/>
      <c r="P1898" s="43" t="s">
        <v>10667</v>
      </c>
      <c r="Q1898" s="236"/>
    </row>
    <row r="1899" s="20" customFormat="1" spans="1:17">
      <c r="A1899" s="34"/>
      <c r="B1899" s="239"/>
      <c r="C1899" s="126" t="s">
        <v>10668</v>
      </c>
      <c r="D1899" s="126" t="s">
        <v>10669</v>
      </c>
      <c r="E1899" s="240"/>
      <c r="F1899" s="240"/>
      <c r="G1899" s="36"/>
      <c r="H1899" s="240"/>
      <c r="I1899" s="34" t="s">
        <v>49</v>
      </c>
      <c r="J1899" s="34">
        <v>309.3</v>
      </c>
      <c r="K1899" s="223"/>
      <c r="L1899" s="36"/>
      <c r="M1899" s="36"/>
      <c r="N1899" s="36"/>
      <c r="O1899" s="240"/>
      <c r="P1899" s="43"/>
      <c r="Q1899" s="236"/>
    </row>
    <row r="1900" s="20" customFormat="1" ht="60" spans="1:17">
      <c r="A1900" s="34">
        <v>162</v>
      </c>
      <c r="B1900" s="34" t="s">
        <v>2033</v>
      </c>
      <c r="C1900" s="36" t="s">
        <v>10670</v>
      </c>
      <c r="D1900" s="36" t="s">
        <v>10671</v>
      </c>
      <c r="E1900" s="36" t="s">
        <v>10672</v>
      </c>
      <c r="F1900" s="36" t="s">
        <v>10673</v>
      </c>
      <c r="G1900" s="36"/>
      <c r="H1900" s="36"/>
      <c r="I1900" s="34" t="s">
        <v>10674</v>
      </c>
      <c r="J1900" s="34">
        <v>1133</v>
      </c>
      <c r="K1900" s="223" t="s">
        <v>8155</v>
      </c>
      <c r="L1900" s="36" t="s">
        <v>24</v>
      </c>
      <c r="M1900" s="36"/>
      <c r="N1900" s="36"/>
      <c r="O1900" s="36"/>
      <c r="P1900" s="43" t="s">
        <v>41</v>
      </c>
      <c r="Q1900" s="236"/>
    </row>
    <row r="1901" s="20" customFormat="1" spans="1:17">
      <c r="A1901" s="34"/>
      <c r="B1901" s="34"/>
      <c r="C1901" s="126" t="s">
        <v>10675</v>
      </c>
      <c r="D1901" s="126" t="s">
        <v>10676</v>
      </c>
      <c r="E1901" s="36"/>
      <c r="F1901" s="36"/>
      <c r="G1901" s="36"/>
      <c r="H1901" s="36"/>
      <c r="I1901" s="34" t="s">
        <v>49</v>
      </c>
      <c r="J1901" s="34">
        <v>339.9</v>
      </c>
      <c r="K1901" s="223"/>
      <c r="L1901" s="36"/>
      <c r="M1901" s="36"/>
      <c r="N1901" s="36"/>
      <c r="O1901" s="36"/>
      <c r="P1901" s="43"/>
      <c r="Q1901" s="236"/>
    </row>
    <row r="1902" s="20" customFormat="1" ht="108" spans="1:17">
      <c r="A1902" s="34">
        <v>163</v>
      </c>
      <c r="B1902" s="239" t="s">
        <v>2033</v>
      </c>
      <c r="C1902" s="240" t="s">
        <v>10677</v>
      </c>
      <c r="D1902" s="240" t="s">
        <v>10678</v>
      </c>
      <c r="E1902" s="240" t="s">
        <v>10679</v>
      </c>
      <c r="F1902" s="240" t="s">
        <v>10680</v>
      </c>
      <c r="G1902" s="36"/>
      <c r="H1902" s="240"/>
      <c r="I1902" s="239" t="s">
        <v>49</v>
      </c>
      <c r="J1902" s="34">
        <v>1313</v>
      </c>
      <c r="K1902" s="223" t="s">
        <v>8155</v>
      </c>
      <c r="L1902" s="36" t="s">
        <v>24</v>
      </c>
      <c r="M1902" s="36"/>
      <c r="N1902" s="36"/>
      <c r="O1902" s="240"/>
      <c r="P1902" s="43" t="s">
        <v>10681</v>
      </c>
      <c r="Q1902" s="236"/>
    </row>
    <row r="1903" s="20" customFormat="1" spans="1:17">
      <c r="A1903" s="34"/>
      <c r="B1903" s="239"/>
      <c r="C1903" s="126" t="s">
        <v>10682</v>
      </c>
      <c r="D1903" s="126" t="s">
        <v>10683</v>
      </c>
      <c r="E1903" s="240"/>
      <c r="F1903" s="240"/>
      <c r="G1903" s="36"/>
      <c r="H1903" s="240"/>
      <c r="I1903" s="34" t="s">
        <v>49</v>
      </c>
      <c r="J1903" s="34">
        <v>393.9</v>
      </c>
      <c r="K1903" s="223"/>
      <c r="L1903" s="36"/>
      <c r="M1903" s="36"/>
      <c r="N1903" s="36"/>
      <c r="O1903" s="240"/>
      <c r="P1903" s="43"/>
      <c r="Q1903" s="236"/>
    </row>
    <row r="1904" s="20" customFormat="1" ht="48" spans="1:17">
      <c r="A1904" s="34">
        <v>164</v>
      </c>
      <c r="B1904" s="239" t="s">
        <v>2033</v>
      </c>
      <c r="C1904" s="240" t="s">
        <v>10684</v>
      </c>
      <c r="D1904" s="240" t="s">
        <v>10685</v>
      </c>
      <c r="E1904" s="240" t="s">
        <v>10686</v>
      </c>
      <c r="F1904" s="240" t="s">
        <v>10687</v>
      </c>
      <c r="G1904" s="36"/>
      <c r="H1904" s="240" t="s">
        <v>10688</v>
      </c>
      <c r="I1904" s="239" t="s">
        <v>4884</v>
      </c>
      <c r="J1904" s="34">
        <v>830</v>
      </c>
      <c r="K1904" s="223" t="s">
        <v>8155</v>
      </c>
      <c r="L1904" s="36" t="s">
        <v>50</v>
      </c>
      <c r="M1904" s="36"/>
      <c r="N1904" s="36"/>
      <c r="O1904" s="240"/>
      <c r="P1904" s="43" t="s">
        <v>10689</v>
      </c>
      <c r="Q1904" s="236"/>
    </row>
    <row r="1905" s="20" customFormat="1" spans="1:17">
      <c r="A1905" s="34"/>
      <c r="B1905" s="239"/>
      <c r="C1905" s="126" t="s">
        <v>10690</v>
      </c>
      <c r="D1905" s="126" t="s">
        <v>10691</v>
      </c>
      <c r="E1905" s="240"/>
      <c r="F1905" s="240"/>
      <c r="G1905" s="36"/>
      <c r="H1905" s="240"/>
      <c r="I1905" s="34" t="s">
        <v>49</v>
      </c>
      <c r="J1905" s="34">
        <v>249</v>
      </c>
      <c r="K1905" s="223"/>
      <c r="L1905" s="36"/>
      <c r="M1905" s="36"/>
      <c r="N1905" s="36"/>
      <c r="O1905" s="240"/>
      <c r="P1905" s="43"/>
      <c r="Q1905" s="236"/>
    </row>
    <row r="1906" s="20" customFormat="1" spans="1:17">
      <c r="A1906" s="34"/>
      <c r="B1906" s="239"/>
      <c r="C1906" s="126" t="s">
        <v>10692</v>
      </c>
      <c r="D1906" s="126" t="s">
        <v>10693</v>
      </c>
      <c r="E1906" s="240"/>
      <c r="F1906" s="240"/>
      <c r="G1906" s="36"/>
      <c r="H1906" s="240"/>
      <c r="I1906" s="239" t="s">
        <v>4884</v>
      </c>
      <c r="J1906" s="34">
        <v>830</v>
      </c>
      <c r="K1906" s="223"/>
      <c r="L1906" s="36"/>
      <c r="M1906" s="36"/>
      <c r="N1906" s="36"/>
      <c r="O1906" s="240"/>
      <c r="P1906" s="43"/>
      <c r="Q1906" s="236"/>
    </row>
    <row r="1907" s="20" customFormat="1" ht="240" spans="1:17">
      <c r="A1907" s="34">
        <v>165</v>
      </c>
      <c r="B1907" s="239" t="s">
        <v>2033</v>
      </c>
      <c r="C1907" s="240" t="s">
        <v>10694</v>
      </c>
      <c r="D1907" s="240" t="s">
        <v>10695</v>
      </c>
      <c r="E1907" s="240" t="s">
        <v>10696</v>
      </c>
      <c r="F1907" s="240" t="s">
        <v>10697</v>
      </c>
      <c r="G1907" s="36"/>
      <c r="H1907" s="240"/>
      <c r="I1907" s="239" t="s">
        <v>10698</v>
      </c>
      <c r="J1907" s="34">
        <v>1071</v>
      </c>
      <c r="K1907" s="223" t="s">
        <v>10699</v>
      </c>
      <c r="L1907" s="36" t="s">
        <v>50</v>
      </c>
      <c r="M1907" s="36"/>
      <c r="N1907" s="36"/>
      <c r="O1907" s="240"/>
      <c r="P1907" s="43" t="s">
        <v>10700</v>
      </c>
      <c r="Q1907" s="236"/>
    </row>
    <row r="1908" s="20" customFormat="1" spans="1:17">
      <c r="A1908" s="34"/>
      <c r="B1908" s="239"/>
      <c r="C1908" s="126" t="s">
        <v>10701</v>
      </c>
      <c r="D1908" s="126" t="s">
        <v>10702</v>
      </c>
      <c r="E1908" s="240"/>
      <c r="F1908" s="240"/>
      <c r="G1908" s="36"/>
      <c r="H1908" s="240"/>
      <c r="I1908" s="34" t="s">
        <v>49</v>
      </c>
      <c r="J1908" s="34">
        <v>321.3</v>
      </c>
      <c r="K1908" s="223"/>
      <c r="L1908" s="36"/>
      <c r="M1908" s="36"/>
      <c r="N1908" s="36"/>
      <c r="O1908" s="240"/>
      <c r="P1908" s="43"/>
      <c r="Q1908" s="236"/>
    </row>
    <row r="1909" s="20" customFormat="1" ht="336" spans="1:17">
      <c r="A1909" s="34">
        <v>166</v>
      </c>
      <c r="B1909" s="239" t="s">
        <v>2033</v>
      </c>
      <c r="C1909" s="240" t="s">
        <v>10703</v>
      </c>
      <c r="D1909" s="240" t="s">
        <v>10704</v>
      </c>
      <c r="E1909" s="240" t="s">
        <v>10705</v>
      </c>
      <c r="F1909" s="240" t="s">
        <v>10706</v>
      </c>
      <c r="G1909" s="36"/>
      <c r="H1909" s="240"/>
      <c r="I1909" s="239" t="s">
        <v>10698</v>
      </c>
      <c r="J1909" s="34">
        <v>1519</v>
      </c>
      <c r="K1909" s="223" t="s">
        <v>10707</v>
      </c>
      <c r="L1909" s="36" t="s">
        <v>50</v>
      </c>
      <c r="M1909" s="36"/>
      <c r="N1909" s="36"/>
      <c r="O1909" s="240"/>
      <c r="P1909" s="43" t="s">
        <v>10708</v>
      </c>
      <c r="Q1909" s="236"/>
    </row>
    <row r="1910" s="20" customFormat="1" spans="1:17">
      <c r="A1910" s="34"/>
      <c r="B1910" s="239"/>
      <c r="C1910" s="126" t="s">
        <v>10709</v>
      </c>
      <c r="D1910" s="126" t="s">
        <v>10710</v>
      </c>
      <c r="E1910" s="240"/>
      <c r="F1910" s="240"/>
      <c r="G1910" s="36"/>
      <c r="H1910" s="240"/>
      <c r="I1910" s="34" t="s">
        <v>49</v>
      </c>
      <c r="J1910" s="34">
        <v>455.7</v>
      </c>
      <c r="K1910" s="223"/>
      <c r="L1910" s="36"/>
      <c r="M1910" s="36"/>
      <c r="N1910" s="36"/>
      <c r="O1910" s="240"/>
      <c r="P1910" s="43"/>
      <c r="Q1910" s="236"/>
    </row>
    <row r="1911" s="20" customFormat="1" ht="48" spans="1:17">
      <c r="A1911" s="34">
        <v>167</v>
      </c>
      <c r="B1911" s="34" t="s">
        <v>2033</v>
      </c>
      <c r="C1911" s="36" t="s">
        <v>10711</v>
      </c>
      <c r="D1911" s="36" t="s">
        <v>10712</v>
      </c>
      <c r="E1911" s="36" t="s">
        <v>10713</v>
      </c>
      <c r="F1911" s="36" t="s">
        <v>10714</v>
      </c>
      <c r="G1911" s="36"/>
      <c r="H1911" s="36"/>
      <c r="I1911" s="239" t="s">
        <v>10698</v>
      </c>
      <c r="J1911" s="34">
        <v>805</v>
      </c>
      <c r="K1911" s="223" t="s">
        <v>10707</v>
      </c>
      <c r="L1911" s="36" t="s">
        <v>50</v>
      </c>
      <c r="M1911" s="36"/>
      <c r="N1911" s="36"/>
      <c r="O1911" s="36"/>
      <c r="P1911" s="43" t="s">
        <v>10715</v>
      </c>
      <c r="Q1911" s="236"/>
    </row>
    <row r="1912" s="20" customFormat="1" spans="1:17">
      <c r="A1912" s="34"/>
      <c r="B1912" s="34"/>
      <c r="C1912" s="126" t="s">
        <v>10716</v>
      </c>
      <c r="D1912" s="126" t="s">
        <v>10717</v>
      </c>
      <c r="E1912" s="36"/>
      <c r="F1912" s="36"/>
      <c r="G1912" s="36"/>
      <c r="H1912" s="36"/>
      <c r="I1912" s="34" t="s">
        <v>49</v>
      </c>
      <c r="J1912" s="34">
        <v>241.5</v>
      </c>
      <c r="K1912" s="223"/>
      <c r="L1912" s="36"/>
      <c r="M1912" s="36"/>
      <c r="N1912" s="36"/>
      <c r="O1912" s="36"/>
      <c r="P1912" s="43"/>
      <c r="Q1912" s="236"/>
    </row>
    <row r="1913" s="20" customFormat="1" ht="60" spans="1:17">
      <c r="A1913" s="34">
        <v>168</v>
      </c>
      <c r="B1913" s="239" t="s">
        <v>2033</v>
      </c>
      <c r="C1913" s="240" t="s">
        <v>10718</v>
      </c>
      <c r="D1913" s="240" t="s">
        <v>10719</v>
      </c>
      <c r="E1913" s="240" t="s">
        <v>10720</v>
      </c>
      <c r="F1913" s="240" t="s">
        <v>10721</v>
      </c>
      <c r="G1913" s="36"/>
      <c r="H1913" s="240"/>
      <c r="I1913" s="239" t="s">
        <v>10698</v>
      </c>
      <c r="J1913" s="34">
        <v>1113</v>
      </c>
      <c r="K1913" s="223" t="s">
        <v>8155</v>
      </c>
      <c r="L1913" s="36" t="s">
        <v>50</v>
      </c>
      <c r="M1913" s="36"/>
      <c r="N1913" s="36"/>
      <c r="O1913" s="240"/>
      <c r="P1913" s="43" t="s">
        <v>10722</v>
      </c>
      <c r="Q1913" s="236"/>
    </row>
    <row r="1914" s="20" customFormat="1" spans="1:17">
      <c r="A1914" s="34"/>
      <c r="B1914" s="239"/>
      <c r="C1914" s="126" t="s">
        <v>10723</v>
      </c>
      <c r="D1914" s="126" t="s">
        <v>10724</v>
      </c>
      <c r="E1914" s="240"/>
      <c r="F1914" s="240"/>
      <c r="G1914" s="36"/>
      <c r="H1914" s="240"/>
      <c r="I1914" s="34" t="s">
        <v>49</v>
      </c>
      <c r="J1914" s="34">
        <v>333.9</v>
      </c>
      <c r="K1914" s="223"/>
      <c r="L1914" s="36"/>
      <c r="M1914" s="36"/>
      <c r="N1914" s="36"/>
      <c r="O1914" s="240"/>
      <c r="P1914" s="43"/>
      <c r="Q1914" s="236"/>
    </row>
    <row r="1915" s="20" customFormat="1" ht="48" spans="1:17">
      <c r="A1915" s="34">
        <v>169</v>
      </c>
      <c r="B1915" s="34" t="s">
        <v>2033</v>
      </c>
      <c r="C1915" s="36" t="s">
        <v>10725</v>
      </c>
      <c r="D1915" s="36" t="s">
        <v>10726</v>
      </c>
      <c r="E1915" s="36" t="s">
        <v>10727</v>
      </c>
      <c r="F1915" s="36" t="s">
        <v>10728</v>
      </c>
      <c r="G1915" s="36"/>
      <c r="H1915" s="36"/>
      <c r="I1915" s="239" t="s">
        <v>10698</v>
      </c>
      <c r="J1915" s="34">
        <v>685</v>
      </c>
      <c r="K1915" s="223" t="s">
        <v>8155</v>
      </c>
      <c r="L1915" s="36" t="s">
        <v>50</v>
      </c>
      <c r="M1915" s="36"/>
      <c r="N1915" s="36"/>
      <c r="O1915" s="34"/>
      <c r="P1915" s="43" t="s">
        <v>10729</v>
      </c>
      <c r="Q1915" s="236"/>
    </row>
    <row r="1916" s="20" customFormat="1" spans="1:17">
      <c r="A1916" s="34"/>
      <c r="B1916" s="34"/>
      <c r="C1916" s="126" t="s">
        <v>10730</v>
      </c>
      <c r="D1916" s="126" t="s">
        <v>10731</v>
      </c>
      <c r="E1916" s="36"/>
      <c r="F1916" s="34"/>
      <c r="G1916" s="36"/>
      <c r="H1916" s="36"/>
      <c r="I1916" s="34" t="s">
        <v>49</v>
      </c>
      <c r="J1916" s="34">
        <v>205.5</v>
      </c>
      <c r="K1916" s="223"/>
      <c r="L1916" s="36"/>
      <c r="M1916" s="36"/>
      <c r="N1916" s="36"/>
      <c r="O1916" s="34"/>
      <c r="P1916" s="43"/>
      <c r="Q1916" s="236"/>
    </row>
    <row r="1917" s="20" customFormat="1" ht="96" spans="1:17">
      <c r="A1917" s="34">
        <v>170</v>
      </c>
      <c r="B1917" s="239" t="s">
        <v>2033</v>
      </c>
      <c r="C1917" s="240" t="s">
        <v>10732</v>
      </c>
      <c r="D1917" s="240" t="s">
        <v>10733</v>
      </c>
      <c r="E1917" s="240" t="s">
        <v>10734</v>
      </c>
      <c r="F1917" s="240" t="s">
        <v>10735</v>
      </c>
      <c r="G1917" s="36"/>
      <c r="H1917" s="240"/>
      <c r="I1917" s="239" t="s">
        <v>10698</v>
      </c>
      <c r="J1917" s="34">
        <v>765</v>
      </c>
      <c r="K1917" s="223" t="s">
        <v>10736</v>
      </c>
      <c r="L1917" s="36" t="s">
        <v>50</v>
      </c>
      <c r="M1917" s="36"/>
      <c r="N1917" s="36"/>
      <c r="O1917" s="240"/>
      <c r="P1917" s="43" t="s">
        <v>10737</v>
      </c>
      <c r="Q1917" s="236"/>
    </row>
    <row r="1918" s="20" customFormat="1" spans="1:17">
      <c r="A1918" s="34"/>
      <c r="B1918" s="239"/>
      <c r="C1918" s="126" t="s">
        <v>10738</v>
      </c>
      <c r="D1918" s="126" t="s">
        <v>10739</v>
      </c>
      <c r="E1918" s="240"/>
      <c r="F1918" s="240"/>
      <c r="G1918" s="36"/>
      <c r="H1918" s="240"/>
      <c r="I1918" s="34" t="s">
        <v>49</v>
      </c>
      <c r="J1918" s="34">
        <v>229.5</v>
      </c>
      <c r="K1918" s="223"/>
      <c r="L1918" s="36"/>
      <c r="M1918" s="36"/>
      <c r="N1918" s="36"/>
      <c r="O1918" s="240"/>
      <c r="P1918" s="43"/>
      <c r="Q1918" s="236"/>
    </row>
    <row r="1919" s="20" customFormat="1" ht="84" spans="1:17">
      <c r="A1919" s="34">
        <v>171</v>
      </c>
      <c r="B1919" s="239" t="s">
        <v>2033</v>
      </c>
      <c r="C1919" s="240" t="s">
        <v>10740</v>
      </c>
      <c r="D1919" s="240" t="s">
        <v>10741</v>
      </c>
      <c r="E1919" s="240" t="s">
        <v>10742</v>
      </c>
      <c r="F1919" s="240" t="s">
        <v>10714</v>
      </c>
      <c r="G1919" s="36"/>
      <c r="H1919" s="240"/>
      <c r="I1919" s="239" t="s">
        <v>10698</v>
      </c>
      <c r="J1919" s="34">
        <v>964</v>
      </c>
      <c r="K1919" s="223" t="s">
        <v>8155</v>
      </c>
      <c r="L1919" s="36" t="s">
        <v>50</v>
      </c>
      <c r="M1919" s="36"/>
      <c r="N1919" s="36"/>
      <c r="O1919" s="240"/>
      <c r="P1919" s="43" t="s">
        <v>10743</v>
      </c>
      <c r="Q1919" s="236"/>
    </row>
    <row r="1920" s="20" customFormat="1" spans="1:17">
      <c r="A1920" s="34"/>
      <c r="B1920" s="239"/>
      <c r="C1920" s="126" t="s">
        <v>10744</v>
      </c>
      <c r="D1920" s="126" t="s">
        <v>10745</v>
      </c>
      <c r="E1920" s="240"/>
      <c r="F1920" s="240"/>
      <c r="G1920" s="36"/>
      <c r="H1920" s="240"/>
      <c r="I1920" s="34" t="s">
        <v>49</v>
      </c>
      <c r="J1920" s="34">
        <v>289.2</v>
      </c>
      <c r="K1920" s="223"/>
      <c r="L1920" s="36"/>
      <c r="M1920" s="36"/>
      <c r="N1920" s="36"/>
      <c r="O1920" s="240"/>
      <c r="P1920" s="43"/>
      <c r="Q1920" s="236"/>
    </row>
    <row r="1921" s="20" customFormat="1" ht="204" spans="1:17">
      <c r="A1921" s="34">
        <v>172</v>
      </c>
      <c r="B1921" s="239" t="s">
        <v>2033</v>
      </c>
      <c r="C1921" s="240" t="s">
        <v>10746</v>
      </c>
      <c r="D1921" s="240" t="s">
        <v>10747</v>
      </c>
      <c r="E1921" s="240" t="s">
        <v>10748</v>
      </c>
      <c r="F1921" s="240" t="s">
        <v>10749</v>
      </c>
      <c r="G1921" s="36"/>
      <c r="H1921" s="240"/>
      <c r="I1921" s="239" t="s">
        <v>10698</v>
      </c>
      <c r="J1921" s="34">
        <v>1432</v>
      </c>
      <c r="K1921" s="223" t="s">
        <v>10750</v>
      </c>
      <c r="L1921" s="36" t="s">
        <v>50</v>
      </c>
      <c r="M1921" s="36"/>
      <c r="N1921" s="36"/>
      <c r="O1921" s="240"/>
      <c r="P1921" s="43" t="s">
        <v>10751</v>
      </c>
      <c r="Q1921" s="236"/>
    </row>
    <row r="1922" s="20" customFormat="1" spans="1:17">
      <c r="A1922" s="34"/>
      <c r="B1922" s="239"/>
      <c r="C1922" s="126" t="s">
        <v>10752</v>
      </c>
      <c r="D1922" s="126" t="s">
        <v>10753</v>
      </c>
      <c r="E1922" s="240"/>
      <c r="F1922" s="240"/>
      <c r="G1922" s="36"/>
      <c r="H1922" s="240"/>
      <c r="I1922" s="34" t="s">
        <v>49</v>
      </c>
      <c r="J1922" s="34">
        <v>429.6</v>
      </c>
      <c r="K1922" s="223"/>
      <c r="L1922" s="36"/>
      <c r="M1922" s="36"/>
      <c r="N1922" s="36"/>
      <c r="O1922" s="240"/>
      <c r="P1922" s="43"/>
      <c r="Q1922" s="236"/>
    </row>
    <row r="1923" s="20" customFormat="1" ht="120" spans="1:17">
      <c r="A1923" s="34">
        <v>173</v>
      </c>
      <c r="B1923" s="239" t="s">
        <v>2033</v>
      </c>
      <c r="C1923" s="240" t="s">
        <v>10754</v>
      </c>
      <c r="D1923" s="240" t="s">
        <v>10755</v>
      </c>
      <c r="E1923" s="240" t="s">
        <v>10756</v>
      </c>
      <c r="F1923" s="240" t="s">
        <v>10757</v>
      </c>
      <c r="G1923" s="36"/>
      <c r="H1923" s="240"/>
      <c r="I1923" s="239" t="s">
        <v>10698</v>
      </c>
      <c r="J1923" s="34">
        <v>1234</v>
      </c>
      <c r="K1923" s="223" t="s">
        <v>8155</v>
      </c>
      <c r="L1923" s="36" t="s">
        <v>24</v>
      </c>
      <c r="M1923" s="36"/>
      <c r="N1923" s="36"/>
      <c r="O1923" s="240"/>
      <c r="P1923" s="43" t="s">
        <v>10758</v>
      </c>
      <c r="Q1923" s="236"/>
    </row>
    <row r="1924" s="20" customFormat="1" spans="1:17">
      <c r="A1924" s="34"/>
      <c r="B1924" s="239"/>
      <c r="C1924" s="126" t="s">
        <v>10759</v>
      </c>
      <c r="D1924" s="126" t="s">
        <v>10760</v>
      </c>
      <c r="E1924" s="240"/>
      <c r="F1924" s="240"/>
      <c r="G1924" s="36"/>
      <c r="H1924" s="240"/>
      <c r="I1924" s="34" t="s">
        <v>49</v>
      </c>
      <c r="J1924" s="34">
        <v>370.2</v>
      </c>
      <c r="K1924" s="223"/>
      <c r="L1924" s="36"/>
      <c r="M1924" s="36"/>
      <c r="N1924" s="36"/>
      <c r="O1924" s="240"/>
      <c r="P1924" s="43"/>
      <c r="Q1924" s="236"/>
    </row>
    <row r="1925" s="20" customFormat="1" ht="409.5" spans="1:17">
      <c r="A1925" s="34">
        <v>174</v>
      </c>
      <c r="B1925" s="239" t="s">
        <v>2033</v>
      </c>
      <c r="C1925" s="240" t="s">
        <v>10761</v>
      </c>
      <c r="D1925" s="240" t="s">
        <v>10762</v>
      </c>
      <c r="E1925" s="240" t="s">
        <v>10763</v>
      </c>
      <c r="F1925" s="240" t="s">
        <v>10764</v>
      </c>
      <c r="G1925" s="36"/>
      <c r="H1925" s="240"/>
      <c r="I1925" s="239" t="s">
        <v>49</v>
      </c>
      <c r="J1925" s="34">
        <v>985</v>
      </c>
      <c r="K1925" s="223" t="s">
        <v>10765</v>
      </c>
      <c r="L1925" s="36" t="s">
        <v>50</v>
      </c>
      <c r="M1925" s="36"/>
      <c r="N1925" s="36"/>
      <c r="O1925" s="240"/>
      <c r="P1925" s="43" t="s">
        <v>10766</v>
      </c>
      <c r="Q1925" s="236"/>
    </row>
    <row r="1926" s="20" customFormat="1" ht="24" spans="1:17">
      <c r="A1926" s="34"/>
      <c r="B1926" s="239"/>
      <c r="C1926" s="126" t="s">
        <v>10767</v>
      </c>
      <c r="D1926" s="126" t="s">
        <v>10768</v>
      </c>
      <c r="E1926" s="240"/>
      <c r="F1926" s="240"/>
      <c r="G1926" s="36"/>
      <c r="H1926" s="240"/>
      <c r="I1926" s="34" t="s">
        <v>49</v>
      </c>
      <c r="J1926" s="34">
        <v>295.5</v>
      </c>
      <c r="K1926" s="223"/>
      <c r="L1926" s="36"/>
      <c r="M1926" s="36"/>
      <c r="N1926" s="36"/>
      <c r="O1926" s="240"/>
      <c r="P1926" s="43"/>
      <c r="Q1926" s="236"/>
    </row>
    <row r="1927" s="20" customFormat="1" ht="409.5" spans="1:17">
      <c r="A1927" s="34">
        <v>175</v>
      </c>
      <c r="B1927" s="239" t="s">
        <v>2033</v>
      </c>
      <c r="C1927" s="240" t="s">
        <v>10769</v>
      </c>
      <c r="D1927" s="240" t="s">
        <v>10770</v>
      </c>
      <c r="E1927" s="240" t="s">
        <v>10771</v>
      </c>
      <c r="F1927" s="240" t="s">
        <v>10764</v>
      </c>
      <c r="G1927" s="36"/>
      <c r="H1927" s="240"/>
      <c r="I1927" s="239" t="s">
        <v>49</v>
      </c>
      <c r="J1927" s="34">
        <v>1478</v>
      </c>
      <c r="K1927" s="223" t="s">
        <v>10772</v>
      </c>
      <c r="L1927" s="36" t="s">
        <v>50</v>
      </c>
      <c r="M1927" s="36"/>
      <c r="N1927" s="36"/>
      <c r="O1927" s="240"/>
      <c r="P1927" s="43" t="s">
        <v>10766</v>
      </c>
      <c r="Q1927" s="236"/>
    </row>
    <row r="1928" s="20" customFormat="1" ht="24" spans="1:17">
      <c r="A1928" s="34"/>
      <c r="B1928" s="239"/>
      <c r="C1928" s="126" t="s">
        <v>10773</v>
      </c>
      <c r="D1928" s="126" t="s">
        <v>10774</v>
      </c>
      <c r="E1928" s="240"/>
      <c r="F1928" s="240"/>
      <c r="G1928" s="36"/>
      <c r="H1928" s="240"/>
      <c r="I1928" s="34" t="s">
        <v>49</v>
      </c>
      <c r="J1928" s="34">
        <v>443.4</v>
      </c>
      <c r="K1928" s="223"/>
      <c r="L1928" s="36"/>
      <c r="M1928" s="36"/>
      <c r="N1928" s="36"/>
      <c r="O1928" s="240"/>
      <c r="P1928" s="43"/>
      <c r="Q1928" s="236"/>
    </row>
    <row r="1929" s="20" customFormat="1" ht="72" spans="1:17">
      <c r="A1929" s="34">
        <v>176</v>
      </c>
      <c r="B1929" s="239" t="s">
        <v>2033</v>
      </c>
      <c r="C1929" s="240" t="s">
        <v>10775</v>
      </c>
      <c r="D1929" s="240" t="s">
        <v>10776</v>
      </c>
      <c r="E1929" s="240" t="s">
        <v>10777</v>
      </c>
      <c r="F1929" s="240" t="s">
        <v>10778</v>
      </c>
      <c r="G1929" s="36"/>
      <c r="H1929" s="240"/>
      <c r="I1929" s="239" t="s">
        <v>4395</v>
      </c>
      <c r="J1929" s="34">
        <v>869</v>
      </c>
      <c r="K1929" s="223" t="s">
        <v>10779</v>
      </c>
      <c r="L1929" s="36" t="s">
        <v>50</v>
      </c>
      <c r="M1929" s="36"/>
      <c r="N1929" s="36"/>
      <c r="O1929" s="240"/>
      <c r="P1929" s="43" t="s">
        <v>10780</v>
      </c>
      <c r="Q1929" s="236"/>
    </row>
    <row r="1930" s="20" customFormat="1" spans="1:17">
      <c r="A1930" s="34"/>
      <c r="B1930" s="239"/>
      <c r="C1930" s="126" t="s">
        <v>10781</v>
      </c>
      <c r="D1930" s="126" t="s">
        <v>10782</v>
      </c>
      <c r="E1930" s="240"/>
      <c r="F1930" s="240"/>
      <c r="G1930" s="36"/>
      <c r="H1930" s="240"/>
      <c r="I1930" s="34" t="s">
        <v>49</v>
      </c>
      <c r="J1930" s="34">
        <v>260.7</v>
      </c>
      <c r="K1930" s="223"/>
      <c r="L1930" s="36"/>
      <c r="M1930" s="36"/>
      <c r="N1930" s="36"/>
      <c r="O1930" s="240"/>
      <c r="P1930" s="43"/>
      <c r="Q1930" s="236"/>
    </row>
    <row r="1931" s="20" customFormat="1" ht="48" spans="1:17">
      <c r="A1931" s="34">
        <v>177</v>
      </c>
      <c r="B1931" s="34" t="s">
        <v>2033</v>
      </c>
      <c r="C1931" s="36" t="s">
        <v>10783</v>
      </c>
      <c r="D1931" s="36" t="s">
        <v>10784</v>
      </c>
      <c r="E1931" s="36" t="s">
        <v>10785</v>
      </c>
      <c r="F1931" s="36" t="s">
        <v>10786</v>
      </c>
      <c r="G1931" s="36"/>
      <c r="H1931" s="36"/>
      <c r="I1931" s="34" t="s">
        <v>49</v>
      </c>
      <c r="J1931" s="34">
        <v>1840</v>
      </c>
      <c r="K1931" s="223" t="s">
        <v>8155</v>
      </c>
      <c r="L1931" s="36" t="s">
        <v>50</v>
      </c>
      <c r="M1931" s="36"/>
      <c r="N1931" s="36"/>
      <c r="O1931" s="36"/>
      <c r="P1931" s="43" t="s">
        <v>10787</v>
      </c>
      <c r="Q1931" s="236"/>
    </row>
    <row r="1932" s="20" customFormat="1" spans="1:17">
      <c r="A1932" s="34"/>
      <c r="B1932" s="34"/>
      <c r="C1932" s="126" t="s">
        <v>10788</v>
      </c>
      <c r="D1932" s="126" t="s">
        <v>10789</v>
      </c>
      <c r="E1932" s="36"/>
      <c r="F1932" s="36"/>
      <c r="G1932" s="36"/>
      <c r="H1932" s="36"/>
      <c r="I1932" s="34" t="s">
        <v>49</v>
      </c>
      <c r="J1932" s="34">
        <v>552</v>
      </c>
      <c r="K1932" s="223"/>
      <c r="L1932" s="36"/>
      <c r="M1932" s="36"/>
      <c r="N1932" s="36"/>
      <c r="O1932" s="36"/>
      <c r="P1932" s="43"/>
      <c r="Q1932" s="236"/>
    </row>
    <row r="1933" s="21" customFormat="1" ht="369" customHeight="1" spans="1:17">
      <c r="A1933" s="34"/>
      <c r="B1933" s="241"/>
      <c r="C1933" s="242"/>
      <c r="D1933" s="36" t="s">
        <v>10790</v>
      </c>
      <c r="E1933" s="240" t="s">
        <v>10791</v>
      </c>
      <c r="F1933" s="240"/>
      <c r="G1933" s="240"/>
      <c r="H1933" s="240"/>
      <c r="I1933" s="240"/>
      <c r="J1933" s="240"/>
      <c r="K1933" s="240"/>
      <c r="L1933" s="34"/>
      <c r="M1933" s="34"/>
      <c r="N1933" s="34"/>
      <c r="O1933" s="34"/>
      <c r="P1933" s="80"/>
      <c r="Q1933" s="243"/>
    </row>
    <row r="1934" s="22" customFormat="1" ht="120" spans="1:17">
      <c r="A1934" s="34">
        <v>178</v>
      </c>
      <c r="B1934" s="34" t="s">
        <v>21</v>
      </c>
      <c r="C1934" s="36" t="s">
        <v>10792</v>
      </c>
      <c r="D1934" s="36" t="s">
        <v>10793</v>
      </c>
      <c r="E1934" s="89" t="s">
        <v>10794</v>
      </c>
      <c r="F1934" s="89" t="s">
        <v>10795</v>
      </c>
      <c r="G1934" s="36" t="s">
        <v>10796</v>
      </c>
      <c r="H1934" s="36"/>
      <c r="I1934" s="34" t="s">
        <v>49</v>
      </c>
      <c r="J1934" s="34">
        <v>65.6</v>
      </c>
      <c r="K1934" s="89" t="s">
        <v>10797</v>
      </c>
      <c r="L1934" s="34" t="s">
        <v>50</v>
      </c>
      <c r="M1934" s="34"/>
      <c r="N1934" s="34"/>
      <c r="O1934" s="34"/>
      <c r="P1934" s="89" t="s">
        <v>10798</v>
      </c>
      <c r="Q1934" s="110"/>
    </row>
    <row r="1935" s="22" customFormat="1" ht="72" spans="1:17">
      <c r="A1935" s="34"/>
      <c r="B1935" s="34" t="s">
        <v>21</v>
      </c>
      <c r="C1935" s="36" t="s">
        <v>10799</v>
      </c>
      <c r="D1935" s="36" t="s">
        <v>10800</v>
      </c>
      <c r="E1935" s="89"/>
      <c r="F1935" s="89"/>
      <c r="G1935" s="36" t="s">
        <v>41</v>
      </c>
      <c r="H1935" s="36"/>
      <c r="I1935" s="34" t="s">
        <v>49</v>
      </c>
      <c r="J1935" s="34">
        <v>9</v>
      </c>
      <c r="K1935" s="89" t="s">
        <v>41</v>
      </c>
      <c r="L1935" s="34" t="s">
        <v>50</v>
      </c>
      <c r="M1935" s="34"/>
      <c r="N1935" s="34"/>
      <c r="O1935" s="34" t="s">
        <v>5524</v>
      </c>
      <c r="P1935" s="89"/>
      <c r="Q1935" s="110"/>
    </row>
    <row r="1936" s="22" customFormat="1" ht="24" spans="1:17">
      <c r="A1936" s="34"/>
      <c r="B1936" s="34" t="s">
        <v>21</v>
      </c>
      <c r="C1936" s="36" t="s">
        <v>10801</v>
      </c>
      <c r="D1936" s="36" t="s">
        <v>10802</v>
      </c>
      <c r="E1936" s="89"/>
      <c r="F1936" s="89"/>
      <c r="G1936" s="36" t="s">
        <v>41</v>
      </c>
      <c r="H1936" s="36"/>
      <c r="I1936" s="34" t="s">
        <v>49</v>
      </c>
      <c r="J1936" s="34">
        <v>8.8</v>
      </c>
      <c r="K1936" s="89" t="s">
        <v>10803</v>
      </c>
      <c r="L1936" s="34" t="s">
        <v>50</v>
      </c>
      <c r="M1936" s="34"/>
      <c r="N1936" s="34"/>
      <c r="O1936" s="34"/>
      <c r="P1936" s="89"/>
      <c r="Q1936" s="110"/>
    </row>
    <row r="1937" s="22" customFormat="1" ht="24" spans="1:17">
      <c r="A1937" s="34"/>
      <c r="B1937" s="34" t="s">
        <v>21</v>
      </c>
      <c r="C1937" s="36" t="s">
        <v>10804</v>
      </c>
      <c r="D1937" s="36" t="s">
        <v>10805</v>
      </c>
      <c r="E1937" s="89"/>
      <c r="F1937" s="89"/>
      <c r="G1937" s="36" t="s">
        <v>41</v>
      </c>
      <c r="H1937" s="36"/>
      <c r="I1937" s="34" t="s">
        <v>49</v>
      </c>
      <c r="J1937" s="34">
        <v>8.8</v>
      </c>
      <c r="K1937" s="89" t="s">
        <v>10803</v>
      </c>
      <c r="L1937" s="34" t="s">
        <v>50</v>
      </c>
      <c r="M1937" s="34"/>
      <c r="N1937" s="34"/>
      <c r="O1937" s="34"/>
      <c r="P1937" s="89"/>
      <c r="Q1937" s="110"/>
    </row>
    <row r="1938" s="22" customFormat="1" ht="12" spans="1:17">
      <c r="A1938" s="34"/>
      <c r="B1938" s="34" t="s">
        <v>21</v>
      </c>
      <c r="C1938" s="36" t="s">
        <v>10806</v>
      </c>
      <c r="D1938" s="36" t="s">
        <v>10807</v>
      </c>
      <c r="E1938" s="89"/>
      <c r="F1938" s="89"/>
      <c r="G1938" s="36" t="s">
        <v>41</v>
      </c>
      <c r="H1938" s="36"/>
      <c r="I1938" s="34" t="s">
        <v>49</v>
      </c>
      <c r="J1938" s="34">
        <v>16.4</v>
      </c>
      <c r="K1938" s="89" t="s">
        <v>41</v>
      </c>
      <c r="L1938" s="34" t="s">
        <v>50</v>
      </c>
      <c r="M1938" s="34"/>
      <c r="N1938" s="34"/>
      <c r="O1938" s="34"/>
      <c r="P1938" s="89"/>
      <c r="Q1938" s="110"/>
    </row>
    <row r="1939" s="22" customFormat="1" ht="192" spans="1:17">
      <c r="A1939" s="34">
        <v>179</v>
      </c>
      <c r="B1939" s="34" t="s">
        <v>21</v>
      </c>
      <c r="C1939" s="36" t="s">
        <v>10808</v>
      </c>
      <c r="D1939" s="36" t="s">
        <v>10809</v>
      </c>
      <c r="E1939" s="89" t="s">
        <v>10810</v>
      </c>
      <c r="F1939" s="89" t="s">
        <v>10811</v>
      </c>
      <c r="G1939" s="36" t="s">
        <v>10812</v>
      </c>
      <c r="H1939" s="36"/>
      <c r="I1939" s="34" t="s">
        <v>49</v>
      </c>
      <c r="J1939" s="34">
        <v>29.6</v>
      </c>
      <c r="K1939" s="223" t="s">
        <v>10813</v>
      </c>
      <c r="L1939" s="34" t="s">
        <v>50</v>
      </c>
      <c r="M1939" s="34"/>
      <c r="N1939" s="34"/>
      <c r="O1939" s="34"/>
      <c r="P1939" s="89" t="s">
        <v>10814</v>
      </c>
      <c r="Q1939" s="110"/>
    </row>
    <row r="1940" s="22" customFormat="1" ht="72" spans="1:17">
      <c r="A1940" s="34"/>
      <c r="B1940" s="34" t="s">
        <v>21</v>
      </c>
      <c r="C1940" s="36" t="s">
        <v>10815</v>
      </c>
      <c r="D1940" s="36" t="s">
        <v>10816</v>
      </c>
      <c r="E1940" s="89"/>
      <c r="F1940" s="89"/>
      <c r="G1940" s="36" t="s">
        <v>41</v>
      </c>
      <c r="H1940" s="36"/>
      <c r="I1940" s="34" t="s">
        <v>49</v>
      </c>
      <c r="J1940" s="34">
        <v>9</v>
      </c>
      <c r="K1940" s="89" t="s">
        <v>41</v>
      </c>
      <c r="L1940" s="34" t="s">
        <v>50</v>
      </c>
      <c r="M1940" s="34"/>
      <c r="N1940" s="34"/>
      <c r="O1940" s="34" t="s">
        <v>5524</v>
      </c>
      <c r="P1940" s="89"/>
      <c r="Q1940" s="110"/>
    </row>
    <row r="1941" s="22" customFormat="1" ht="12" spans="1:17">
      <c r="A1941" s="34"/>
      <c r="B1941" s="34" t="s">
        <v>21</v>
      </c>
      <c r="C1941" s="36" t="s">
        <v>10817</v>
      </c>
      <c r="D1941" s="36" t="s">
        <v>10818</v>
      </c>
      <c r="E1941" s="89"/>
      <c r="F1941" s="89"/>
      <c r="G1941" s="36" t="s">
        <v>41</v>
      </c>
      <c r="H1941" s="36"/>
      <c r="I1941" s="69" t="s">
        <v>6529</v>
      </c>
      <c r="J1941" s="34">
        <v>7.7</v>
      </c>
      <c r="K1941" s="89" t="s">
        <v>41</v>
      </c>
      <c r="L1941" s="34" t="s">
        <v>50</v>
      </c>
      <c r="M1941" s="34"/>
      <c r="N1941" s="34"/>
      <c r="O1941" s="34"/>
      <c r="P1941" s="89"/>
      <c r="Q1941" s="110"/>
    </row>
    <row r="1942" s="22" customFormat="1" ht="36" spans="1:17">
      <c r="A1942" s="34"/>
      <c r="B1942" s="34" t="s">
        <v>21</v>
      </c>
      <c r="C1942" s="36" t="s">
        <v>10819</v>
      </c>
      <c r="D1942" s="36" t="s">
        <v>10820</v>
      </c>
      <c r="E1942" s="89" t="s">
        <v>10821</v>
      </c>
      <c r="F1942" s="89"/>
      <c r="G1942" s="36" t="s">
        <v>41</v>
      </c>
      <c r="H1942" s="36"/>
      <c r="I1942" s="34" t="s">
        <v>10822</v>
      </c>
      <c r="J1942" s="34">
        <v>27.4</v>
      </c>
      <c r="K1942" s="89"/>
      <c r="L1942" s="34" t="s">
        <v>50</v>
      </c>
      <c r="M1942" s="34"/>
      <c r="N1942" s="34"/>
      <c r="O1942" s="34"/>
      <c r="P1942" s="89"/>
      <c r="Q1942" s="110"/>
    </row>
    <row r="1943" s="22" customFormat="1" ht="72" spans="1:17">
      <c r="A1943" s="34">
        <v>180</v>
      </c>
      <c r="B1943" s="34" t="s">
        <v>21</v>
      </c>
      <c r="C1943" s="36" t="s">
        <v>10823</v>
      </c>
      <c r="D1943" s="36" t="s">
        <v>10824</v>
      </c>
      <c r="E1943" s="89" t="s">
        <v>10825</v>
      </c>
      <c r="F1943" s="89" t="s">
        <v>10826</v>
      </c>
      <c r="G1943" s="36" t="s">
        <v>10827</v>
      </c>
      <c r="H1943" s="36"/>
      <c r="I1943" s="34" t="s">
        <v>8620</v>
      </c>
      <c r="J1943" s="34">
        <v>16.9</v>
      </c>
      <c r="K1943" s="89" t="s">
        <v>10828</v>
      </c>
      <c r="L1943" s="34" t="s">
        <v>50</v>
      </c>
      <c r="M1943" s="34"/>
      <c r="N1943" s="34"/>
      <c r="O1943" s="34"/>
      <c r="P1943" s="89" t="s">
        <v>10829</v>
      </c>
      <c r="Q1943" s="110"/>
    </row>
    <row r="1944" s="22" customFormat="1" ht="72" spans="1:17">
      <c r="A1944" s="34"/>
      <c r="B1944" s="34" t="s">
        <v>21</v>
      </c>
      <c r="C1944" s="36" t="s">
        <v>10830</v>
      </c>
      <c r="D1944" s="36" t="s">
        <v>10831</v>
      </c>
      <c r="E1944" s="89"/>
      <c r="F1944" s="89"/>
      <c r="G1944" s="36" t="s">
        <v>41</v>
      </c>
      <c r="H1944" s="36"/>
      <c r="I1944" s="34" t="s">
        <v>8620</v>
      </c>
      <c r="J1944" s="34">
        <v>9</v>
      </c>
      <c r="K1944" s="89" t="s">
        <v>41</v>
      </c>
      <c r="L1944" s="34" t="s">
        <v>50</v>
      </c>
      <c r="M1944" s="34"/>
      <c r="N1944" s="34"/>
      <c r="O1944" s="34" t="s">
        <v>5524</v>
      </c>
      <c r="P1944" s="89"/>
      <c r="Q1944" s="110"/>
    </row>
    <row r="1945" s="22" customFormat="1" ht="24" spans="1:17">
      <c r="A1945" s="34"/>
      <c r="B1945" s="34" t="s">
        <v>21</v>
      </c>
      <c r="C1945" s="36" t="s">
        <v>10832</v>
      </c>
      <c r="D1945" s="36" t="s">
        <v>10833</v>
      </c>
      <c r="E1945" s="89"/>
      <c r="F1945" s="89"/>
      <c r="G1945" s="36" t="s">
        <v>41</v>
      </c>
      <c r="H1945" s="36"/>
      <c r="I1945" s="34" t="s">
        <v>49</v>
      </c>
      <c r="J1945" s="34">
        <v>66</v>
      </c>
      <c r="K1945" s="89"/>
      <c r="L1945" s="34" t="s">
        <v>50</v>
      </c>
      <c r="M1945" s="34"/>
      <c r="N1945" s="34"/>
      <c r="O1945" s="34"/>
      <c r="P1945" s="89"/>
      <c r="Q1945" s="110"/>
    </row>
    <row r="1946" s="22" customFormat="1" ht="24" spans="1:17">
      <c r="A1946" s="34"/>
      <c r="B1946" s="34" t="s">
        <v>21</v>
      </c>
      <c r="C1946" s="36" t="s">
        <v>10834</v>
      </c>
      <c r="D1946" s="36" t="s">
        <v>10835</v>
      </c>
      <c r="E1946" s="89"/>
      <c r="F1946" s="89"/>
      <c r="G1946" s="36" t="s">
        <v>41</v>
      </c>
      <c r="H1946" s="36"/>
      <c r="I1946" s="34" t="s">
        <v>8620</v>
      </c>
      <c r="J1946" s="34">
        <v>16.9</v>
      </c>
      <c r="K1946" s="89" t="s">
        <v>41</v>
      </c>
      <c r="L1946" s="34" t="s">
        <v>50</v>
      </c>
      <c r="M1946" s="34"/>
      <c r="N1946" s="34"/>
      <c r="O1946" s="34"/>
      <c r="P1946" s="89"/>
      <c r="Q1946" s="110"/>
    </row>
    <row r="1947" s="22" customFormat="1" ht="36" spans="1:17">
      <c r="A1947" s="34">
        <v>181</v>
      </c>
      <c r="B1947" s="34" t="s">
        <v>21</v>
      </c>
      <c r="C1947" s="413" t="s">
        <v>10836</v>
      </c>
      <c r="D1947" s="36" t="s">
        <v>10837</v>
      </c>
      <c r="E1947" s="89" t="s">
        <v>10838</v>
      </c>
      <c r="F1947" s="89" t="s">
        <v>10839</v>
      </c>
      <c r="G1947" s="36" t="s">
        <v>10840</v>
      </c>
      <c r="H1947" s="36"/>
      <c r="I1947" s="34" t="s">
        <v>49</v>
      </c>
      <c r="J1947" s="34">
        <v>120</v>
      </c>
      <c r="K1947" s="89" t="s">
        <v>41</v>
      </c>
      <c r="L1947" s="34" t="s">
        <v>50</v>
      </c>
      <c r="M1947" s="34"/>
      <c r="N1947" s="34"/>
      <c r="O1947" s="34"/>
      <c r="P1947" s="89" t="s">
        <v>10841</v>
      </c>
      <c r="Q1947" s="110"/>
    </row>
    <row r="1948" s="22" customFormat="1" ht="72" spans="1:17">
      <c r="A1948" s="34"/>
      <c r="B1948" s="34" t="s">
        <v>21</v>
      </c>
      <c r="C1948" s="36" t="s">
        <v>10842</v>
      </c>
      <c r="D1948" s="36" t="s">
        <v>10843</v>
      </c>
      <c r="E1948" s="89"/>
      <c r="F1948" s="89"/>
      <c r="G1948" s="36" t="s">
        <v>41</v>
      </c>
      <c r="H1948" s="36"/>
      <c r="I1948" s="34" t="s">
        <v>49</v>
      </c>
      <c r="J1948" s="34">
        <v>9</v>
      </c>
      <c r="K1948" s="89" t="s">
        <v>41</v>
      </c>
      <c r="L1948" s="34" t="s">
        <v>50</v>
      </c>
      <c r="M1948" s="34"/>
      <c r="N1948" s="34"/>
      <c r="O1948" s="34" t="s">
        <v>5524</v>
      </c>
      <c r="P1948" s="89"/>
      <c r="Q1948" s="110"/>
    </row>
    <row r="1949" s="22" customFormat="1" ht="36" spans="1:17">
      <c r="A1949" s="34">
        <v>182</v>
      </c>
      <c r="B1949" s="34" t="s">
        <v>21</v>
      </c>
      <c r="C1949" s="36" t="s">
        <v>10844</v>
      </c>
      <c r="D1949" s="36" t="s">
        <v>10845</v>
      </c>
      <c r="E1949" s="89" t="s">
        <v>10846</v>
      </c>
      <c r="F1949" s="89" t="s">
        <v>10847</v>
      </c>
      <c r="G1949" s="36" t="s">
        <v>41</v>
      </c>
      <c r="H1949" s="36"/>
      <c r="I1949" s="34" t="s">
        <v>49</v>
      </c>
      <c r="J1949" s="34">
        <v>25</v>
      </c>
      <c r="K1949" s="89" t="s">
        <v>41</v>
      </c>
      <c r="L1949" s="34" t="s">
        <v>50</v>
      </c>
      <c r="M1949" s="34"/>
      <c r="N1949" s="34"/>
      <c r="O1949" s="34"/>
      <c r="P1949" s="89" t="s">
        <v>10848</v>
      </c>
      <c r="Q1949" s="110"/>
    </row>
    <row r="1950" s="22" customFormat="1" ht="36" spans="1:17">
      <c r="A1950" s="34">
        <v>183</v>
      </c>
      <c r="B1950" s="34" t="s">
        <v>21</v>
      </c>
      <c r="C1950" s="36" t="s">
        <v>10849</v>
      </c>
      <c r="D1950" s="36" t="s">
        <v>10850</v>
      </c>
      <c r="E1950" s="89" t="s">
        <v>10851</v>
      </c>
      <c r="F1950" s="89" t="s">
        <v>10847</v>
      </c>
      <c r="G1950" s="36" t="s">
        <v>41</v>
      </c>
      <c r="H1950" s="244"/>
      <c r="I1950" s="34" t="s">
        <v>228</v>
      </c>
      <c r="J1950" s="34">
        <v>44</v>
      </c>
      <c r="K1950" s="89" t="s">
        <v>10852</v>
      </c>
      <c r="L1950" s="34" t="s">
        <v>50</v>
      </c>
      <c r="M1950" s="34"/>
      <c r="N1950" s="34"/>
      <c r="O1950" s="34"/>
      <c r="P1950" s="89" t="s">
        <v>10853</v>
      </c>
      <c r="Q1950" s="110"/>
    </row>
    <row r="1951" s="22" customFormat="1" ht="36" spans="1:17">
      <c r="A1951" s="34">
        <v>184</v>
      </c>
      <c r="B1951" s="34" t="s">
        <v>21</v>
      </c>
      <c r="C1951" s="36" t="s">
        <v>10854</v>
      </c>
      <c r="D1951" s="36" t="s">
        <v>10855</v>
      </c>
      <c r="E1951" s="89" t="s">
        <v>10856</v>
      </c>
      <c r="F1951" s="89" t="s">
        <v>10847</v>
      </c>
      <c r="G1951" s="36" t="s">
        <v>10840</v>
      </c>
      <c r="H1951" s="36"/>
      <c r="I1951" s="34" t="s">
        <v>49</v>
      </c>
      <c r="J1951" s="34">
        <v>44</v>
      </c>
      <c r="K1951" s="89" t="s">
        <v>10857</v>
      </c>
      <c r="L1951" s="34" t="s">
        <v>50</v>
      </c>
      <c r="M1951" s="34"/>
      <c r="N1951" s="34"/>
      <c r="O1951" s="34"/>
      <c r="P1951" s="89" t="s">
        <v>10858</v>
      </c>
      <c r="Q1951" s="110"/>
    </row>
    <row r="1952" s="22" customFormat="1" ht="72" spans="1:17">
      <c r="A1952" s="34"/>
      <c r="B1952" s="34" t="s">
        <v>21</v>
      </c>
      <c r="C1952" s="36" t="s">
        <v>10859</v>
      </c>
      <c r="D1952" s="36" t="s">
        <v>10860</v>
      </c>
      <c r="E1952" s="89"/>
      <c r="F1952" s="89"/>
      <c r="G1952" s="36" t="s">
        <v>41</v>
      </c>
      <c r="H1952" s="36"/>
      <c r="I1952" s="34" t="s">
        <v>49</v>
      </c>
      <c r="J1952" s="34">
        <v>9</v>
      </c>
      <c r="K1952" s="89" t="s">
        <v>41</v>
      </c>
      <c r="L1952" s="34" t="s">
        <v>50</v>
      </c>
      <c r="M1952" s="34"/>
      <c r="N1952" s="34"/>
      <c r="O1952" s="34" t="s">
        <v>5524</v>
      </c>
      <c r="P1952" s="89"/>
      <c r="Q1952" s="110"/>
    </row>
    <row r="1953" s="22" customFormat="1" ht="48" spans="1:17">
      <c r="A1953" s="34">
        <v>185</v>
      </c>
      <c r="B1953" s="34" t="s">
        <v>21</v>
      </c>
      <c r="C1953" s="36" t="s">
        <v>10861</v>
      </c>
      <c r="D1953" s="36" t="s">
        <v>10862</v>
      </c>
      <c r="E1953" s="89" t="s">
        <v>10863</v>
      </c>
      <c r="F1953" s="89" t="s">
        <v>10847</v>
      </c>
      <c r="G1953" s="36" t="s">
        <v>10840</v>
      </c>
      <c r="H1953" s="36"/>
      <c r="I1953" s="34" t="s">
        <v>1834</v>
      </c>
      <c r="J1953" s="34">
        <v>38</v>
      </c>
      <c r="K1953" s="89" t="s">
        <v>41</v>
      </c>
      <c r="L1953" s="34" t="s">
        <v>50</v>
      </c>
      <c r="M1953" s="34"/>
      <c r="N1953" s="34"/>
      <c r="O1953" s="34"/>
      <c r="P1953" s="89" t="s">
        <v>10864</v>
      </c>
      <c r="Q1953" s="110"/>
    </row>
    <row r="1954" s="22" customFormat="1" ht="72" spans="1:17">
      <c r="A1954" s="34"/>
      <c r="B1954" s="34" t="s">
        <v>21</v>
      </c>
      <c r="C1954" s="413" t="s">
        <v>10865</v>
      </c>
      <c r="D1954" s="36" t="s">
        <v>10866</v>
      </c>
      <c r="E1954" s="89"/>
      <c r="F1954" s="89"/>
      <c r="G1954" s="36" t="s">
        <v>41</v>
      </c>
      <c r="H1954" s="36"/>
      <c r="I1954" s="34" t="s">
        <v>49</v>
      </c>
      <c r="J1954" s="34">
        <v>9</v>
      </c>
      <c r="K1954" s="89" t="s">
        <v>41</v>
      </c>
      <c r="L1954" s="34" t="s">
        <v>50</v>
      </c>
      <c r="M1954" s="34"/>
      <c r="N1954" s="34"/>
      <c r="O1954" s="34" t="s">
        <v>5524</v>
      </c>
      <c r="P1954" s="89"/>
      <c r="Q1954" s="110"/>
    </row>
    <row r="1955" s="22" customFormat="1" ht="48" spans="1:17">
      <c r="A1955" s="34">
        <v>186</v>
      </c>
      <c r="B1955" s="34" t="s">
        <v>21</v>
      </c>
      <c r="C1955" s="36" t="s">
        <v>10867</v>
      </c>
      <c r="D1955" s="36" t="s">
        <v>10868</v>
      </c>
      <c r="E1955" s="89" t="s">
        <v>10869</v>
      </c>
      <c r="F1955" s="89" t="s">
        <v>10847</v>
      </c>
      <c r="G1955" s="36" t="s">
        <v>41</v>
      </c>
      <c r="H1955" s="36"/>
      <c r="I1955" s="34" t="s">
        <v>1834</v>
      </c>
      <c r="J1955" s="34">
        <v>22</v>
      </c>
      <c r="K1955" s="89" t="s">
        <v>41</v>
      </c>
      <c r="L1955" s="34" t="s">
        <v>50</v>
      </c>
      <c r="M1955" s="34"/>
      <c r="N1955" s="34"/>
      <c r="O1955" s="34"/>
      <c r="P1955" s="89" t="s">
        <v>10870</v>
      </c>
      <c r="Q1955" s="110"/>
    </row>
    <row r="1956" s="22" customFormat="1" ht="48" spans="1:17">
      <c r="A1956" s="34">
        <v>187</v>
      </c>
      <c r="B1956" s="34" t="s">
        <v>21</v>
      </c>
      <c r="C1956" s="36" t="s">
        <v>10871</v>
      </c>
      <c r="D1956" s="36" t="s">
        <v>10872</v>
      </c>
      <c r="E1956" s="89" t="s">
        <v>10873</v>
      </c>
      <c r="F1956" s="89" t="s">
        <v>10795</v>
      </c>
      <c r="G1956" s="36" t="s">
        <v>10874</v>
      </c>
      <c r="H1956" s="36"/>
      <c r="I1956" s="34" t="s">
        <v>49</v>
      </c>
      <c r="J1956" s="34">
        <v>215</v>
      </c>
      <c r="K1956" s="223" t="s">
        <v>10875</v>
      </c>
      <c r="L1956" s="34" t="s">
        <v>34</v>
      </c>
      <c r="M1956" s="34">
        <v>0.2</v>
      </c>
      <c r="N1956" s="34">
        <v>0.2</v>
      </c>
      <c r="O1956" s="34"/>
      <c r="P1956" s="89" t="s">
        <v>41</v>
      </c>
      <c r="Q1956" s="110"/>
    </row>
    <row r="1957" s="22" customFormat="1" ht="24" spans="1:17">
      <c r="A1957" s="34"/>
      <c r="B1957" s="34" t="s">
        <v>21</v>
      </c>
      <c r="C1957" s="36" t="s">
        <v>10876</v>
      </c>
      <c r="D1957" s="36" t="s">
        <v>10877</v>
      </c>
      <c r="E1957" s="89"/>
      <c r="F1957" s="89"/>
      <c r="G1957" s="36" t="s">
        <v>41</v>
      </c>
      <c r="H1957" s="36"/>
      <c r="I1957" s="34" t="s">
        <v>49</v>
      </c>
      <c r="J1957" s="44">
        <v>43</v>
      </c>
      <c r="K1957" s="89" t="s">
        <v>41</v>
      </c>
      <c r="L1957" s="34" t="s">
        <v>34</v>
      </c>
      <c r="M1957" s="34">
        <v>0.2</v>
      </c>
      <c r="N1957" s="34">
        <v>0.2</v>
      </c>
      <c r="O1957" s="34"/>
      <c r="P1957" s="89"/>
      <c r="Q1957" s="110"/>
    </row>
    <row r="1958" s="22" customFormat="1" ht="48" spans="1:17">
      <c r="A1958" s="34">
        <v>188</v>
      </c>
      <c r="B1958" s="34" t="s">
        <v>21</v>
      </c>
      <c r="C1958" s="36" t="s">
        <v>10878</v>
      </c>
      <c r="D1958" s="36" t="s">
        <v>10879</v>
      </c>
      <c r="E1958" s="89" t="s">
        <v>10880</v>
      </c>
      <c r="F1958" s="89" t="s">
        <v>10881</v>
      </c>
      <c r="G1958" s="36" t="s">
        <v>41</v>
      </c>
      <c r="H1958" s="36"/>
      <c r="I1958" s="34" t="s">
        <v>60</v>
      </c>
      <c r="J1958" s="34">
        <v>3.8</v>
      </c>
      <c r="K1958" s="89" t="s">
        <v>41</v>
      </c>
      <c r="L1958" s="34" t="s">
        <v>50</v>
      </c>
      <c r="M1958" s="34"/>
      <c r="N1958" s="34"/>
      <c r="O1958" s="34"/>
      <c r="P1958" s="89" t="s">
        <v>10882</v>
      </c>
      <c r="Q1958" s="110"/>
    </row>
    <row r="1959" s="22" customFormat="1" ht="36" spans="1:17">
      <c r="A1959" s="34">
        <v>189</v>
      </c>
      <c r="B1959" s="34" t="s">
        <v>21</v>
      </c>
      <c r="C1959" s="36" t="s">
        <v>10883</v>
      </c>
      <c r="D1959" s="36" t="s">
        <v>10884</v>
      </c>
      <c r="E1959" s="89" t="s">
        <v>10885</v>
      </c>
      <c r="F1959" s="89" t="s">
        <v>10881</v>
      </c>
      <c r="G1959" s="36" t="s">
        <v>41</v>
      </c>
      <c r="H1959" s="36"/>
      <c r="I1959" s="34" t="s">
        <v>60</v>
      </c>
      <c r="J1959" s="34">
        <v>2.5</v>
      </c>
      <c r="K1959" s="89" t="s">
        <v>41</v>
      </c>
      <c r="L1959" s="34" t="s">
        <v>50</v>
      </c>
      <c r="M1959" s="34"/>
      <c r="N1959" s="34"/>
      <c r="O1959" s="34"/>
      <c r="P1959" s="89" t="s">
        <v>10886</v>
      </c>
      <c r="Q1959" s="110"/>
    </row>
    <row r="1960" s="22" customFormat="1" ht="48" spans="1:17">
      <c r="A1960" s="34">
        <v>190</v>
      </c>
      <c r="B1960" s="34" t="s">
        <v>21</v>
      </c>
      <c r="C1960" s="36" t="s">
        <v>10887</v>
      </c>
      <c r="D1960" s="36" t="s">
        <v>10888</v>
      </c>
      <c r="E1960" s="89" t="s">
        <v>10889</v>
      </c>
      <c r="F1960" s="89" t="s">
        <v>10890</v>
      </c>
      <c r="G1960" s="36" t="s">
        <v>41</v>
      </c>
      <c r="H1960" s="244"/>
      <c r="I1960" s="34" t="s">
        <v>49</v>
      </c>
      <c r="J1960" s="34">
        <v>1451</v>
      </c>
      <c r="K1960" s="89" t="s">
        <v>10891</v>
      </c>
      <c r="L1960" s="34" t="s">
        <v>34</v>
      </c>
      <c r="M1960" s="34">
        <v>0.1</v>
      </c>
      <c r="N1960" s="34">
        <v>0.1</v>
      </c>
      <c r="O1960" s="34"/>
      <c r="P1960" s="89" t="s">
        <v>10892</v>
      </c>
      <c r="Q1960" s="110"/>
    </row>
    <row r="1961" s="22" customFormat="1" ht="48" spans="1:17">
      <c r="A1961" s="34">
        <v>191</v>
      </c>
      <c r="B1961" s="34" t="s">
        <v>21</v>
      </c>
      <c r="C1961" s="36" t="s">
        <v>10893</v>
      </c>
      <c r="D1961" s="36" t="s">
        <v>10894</v>
      </c>
      <c r="E1961" s="89" t="s">
        <v>10895</v>
      </c>
      <c r="F1961" s="89" t="s">
        <v>10896</v>
      </c>
      <c r="G1961" s="36" t="s">
        <v>41</v>
      </c>
      <c r="H1961" s="36"/>
      <c r="I1961" s="34" t="s">
        <v>49</v>
      </c>
      <c r="J1961" s="34">
        <v>1322</v>
      </c>
      <c r="K1961" s="89" t="s">
        <v>10897</v>
      </c>
      <c r="L1961" s="34" t="s">
        <v>34</v>
      </c>
      <c r="M1961" s="34">
        <v>0.1</v>
      </c>
      <c r="N1961" s="34">
        <v>0.2</v>
      </c>
      <c r="O1961" s="34"/>
      <c r="P1961" s="89" t="s">
        <v>10898</v>
      </c>
      <c r="Q1961" s="110"/>
    </row>
    <row r="1962" s="22" customFormat="1" ht="36" spans="1:17">
      <c r="A1962" s="34">
        <v>192</v>
      </c>
      <c r="B1962" s="34" t="s">
        <v>51</v>
      </c>
      <c r="C1962" s="36" t="s">
        <v>10899</v>
      </c>
      <c r="D1962" s="36" t="s">
        <v>10900</v>
      </c>
      <c r="E1962" s="89" t="s">
        <v>10901</v>
      </c>
      <c r="F1962" s="89" t="s">
        <v>10902</v>
      </c>
      <c r="G1962" s="36" t="s">
        <v>41</v>
      </c>
      <c r="H1962" s="36"/>
      <c r="I1962" s="34" t="s">
        <v>49</v>
      </c>
      <c r="J1962" s="34">
        <v>49.5</v>
      </c>
      <c r="K1962" s="89" t="s">
        <v>10903</v>
      </c>
      <c r="L1962" s="34" t="s">
        <v>24</v>
      </c>
      <c r="M1962" s="34"/>
      <c r="N1962" s="34"/>
      <c r="O1962" s="34"/>
      <c r="P1962" s="89"/>
      <c r="Q1962" s="110"/>
    </row>
    <row r="1963" s="22" customFormat="1" ht="96" spans="1:17">
      <c r="A1963" s="34">
        <v>193</v>
      </c>
      <c r="B1963" s="34" t="s">
        <v>2033</v>
      </c>
      <c r="C1963" s="413" t="s">
        <v>10904</v>
      </c>
      <c r="D1963" s="36" t="s">
        <v>10905</v>
      </c>
      <c r="E1963" s="89" t="s">
        <v>10906</v>
      </c>
      <c r="F1963" s="89" t="s">
        <v>10907</v>
      </c>
      <c r="G1963" s="36" t="s">
        <v>10908</v>
      </c>
      <c r="H1963" s="36"/>
      <c r="I1963" s="34" t="s">
        <v>4474</v>
      </c>
      <c r="J1963" s="34">
        <v>1600</v>
      </c>
      <c r="K1963" s="223" t="s">
        <v>10909</v>
      </c>
      <c r="L1963" s="34" t="s">
        <v>34</v>
      </c>
      <c r="M1963" s="34">
        <v>0.1</v>
      </c>
      <c r="N1963" s="34">
        <v>0.2</v>
      </c>
      <c r="O1963" s="34"/>
      <c r="P1963" s="89" t="s">
        <v>10910</v>
      </c>
      <c r="Q1963" s="110"/>
    </row>
    <row r="1964" s="22" customFormat="1" ht="12" spans="1:17">
      <c r="A1964" s="34"/>
      <c r="B1964" s="34" t="s">
        <v>2033</v>
      </c>
      <c r="C1964" s="36" t="s">
        <v>10911</v>
      </c>
      <c r="D1964" s="36" t="s">
        <v>10912</v>
      </c>
      <c r="E1964" s="89"/>
      <c r="F1964" s="89"/>
      <c r="G1964" s="36" t="s">
        <v>41</v>
      </c>
      <c r="H1964" s="36"/>
      <c r="I1964" s="34" t="s">
        <v>49</v>
      </c>
      <c r="J1964" s="34">
        <v>480</v>
      </c>
      <c r="K1964" s="89" t="s">
        <v>41</v>
      </c>
      <c r="L1964" s="34" t="s">
        <v>34</v>
      </c>
      <c r="M1964" s="34">
        <v>0.1</v>
      </c>
      <c r="N1964" s="34">
        <v>0.2</v>
      </c>
      <c r="O1964" s="34"/>
      <c r="P1964" s="89"/>
      <c r="Q1964" s="110"/>
    </row>
    <row r="1965" s="22" customFormat="1" ht="24" spans="1:17">
      <c r="A1965" s="34"/>
      <c r="B1965" s="34" t="s">
        <v>2033</v>
      </c>
      <c r="C1965" s="36" t="s">
        <v>10913</v>
      </c>
      <c r="D1965" s="36" t="s">
        <v>10914</v>
      </c>
      <c r="E1965" s="89"/>
      <c r="F1965" s="89"/>
      <c r="G1965" s="36" t="s">
        <v>41</v>
      </c>
      <c r="H1965" s="36"/>
      <c r="I1965" s="34" t="s">
        <v>4474</v>
      </c>
      <c r="J1965" s="34">
        <v>320</v>
      </c>
      <c r="K1965" s="89" t="s">
        <v>41</v>
      </c>
      <c r="L1965" s="34" t="s">
        <v>34</v>
      </c>
      <c r="M1965" s="34">
        <v>0.1</v>
      </c>
      <c r="N1965" s="34">
        <v>0.2</v>
      </c>
      <c r="O1965" s="34"/>
      <c r="P1965" s="89"/>
      <c r="Q1965" s="110"/>
    </row>
    <row r="1966" s="22" customFormat="1" ht="132" spans="1:17">
      <c r="A1966" s="34">
        <v>194</v>
      </c>
      <c r="B1966" s="34" t="s">
        <v>2033</v>
      </c>
      <c r="C1966" s="36" t="s">
        <v>10915</v>
      </c>
      <c r="D1966" s="36" t="s">
        <v>10916</v>
      </c>
      <c r="E1966" s="89" t="s">
        <v>10917</v>
      </c>
      <c r="F1966" s="89" t="s">
        <v>10918</v>
      </c>
      <c r="G1966" s="36" t="s">
        <v>10908</v>
      </c>
      <c r="H1966" s="36"/>
      <c r="I1966" s="34" t="s">
        <v>4474</v>
      </c>
      <c r="J1966" s="34">
        <v>2520</v>
      </c>
      <c r="K1966" s="89" t="s">
        <v>10919</v>
      </c>
      <c r="L1966" s="34" t="s">
        <v>34</v>
      </c>
      <c r="M1966" s="34">
        <v>0.1</v>
      </c>
      <c r="N1966" s="34">
        <v>0.2</v>
      </c>
      <c r="O1966" s="34"/>
      <c r="P1966" s="89" t="s">
        <v>10920</v>
      </c>
      <c r="Q1966" s="110"/>
    </row>
    <row r="1967" s="22" customFormat="1" ht="12" spans="1:17">
      <c r="A1967" s="34"/>
      <c r="B1967" s="34" t="s">
        <v>2033</v>
      </c>
      <c r="C1967" s="36" t="s">
        <v>10921</v>
      </c>
      <c r="D1967" s="36" t="s">
        <v>10922</v>
      </c>
      <c r="E1967" s="89"/>
      <c r="F1967" s="89"/>
      <c r="G1967" s="36" t="s">
        <v>41</v>
      </c>
      <c r="H1967" s="36"/>
      <c r="I1967" s="34" t="s">
        <v>49</v>
      </c>
      <c r="J1967" s="34">
        <v>756</v>
      </c>
      <c r="K1967" s="89" t="s">
        <v>41</v>
      </c>
      <c r="L1967" s="34" t="s">
        <v>34</v>
      </c>
      <c r="M1967" s="34">
        <v>0.1</v>
      </c>
      <c r="N1967" s="34">
        <v>0.2</v>
      </c>
      <c r="O1967" s="34"/>
      <c r="P1967" s="89"/>
      <c r="Q1967" s="110"/>
    </row>
    <row r="1968" s="22" customFormat="1" ht="24" spans="1:17">
      <c r="A1968" s="34"/>
      <c r="B1968" s="34" t="s">
        <v>2033</v>
      </c>
      <c r="C1968" s="36" t="s">
        <v>10923</v>
      </c>
      <c r="D1968" s="36" t="s">
        <v>10924</v>
      </c>
      <c r="E1968" s="89"/>
      <c r="F1968" s="89"/>
      <c r="G1968" s="36" t="s">
        <v>41</v>
      </c>
      <c r="H1968" s="36"/>
      <c r="I1968" s="34" t="s">
        <v>4474</v>
      </c>
      <c r="J1968" s="34">
        <v>504</v>
      </c>
      <c r="K1968" s="89" t="s">
        <v>41</v>
      </c>
      <c r="L1968" s="34" t="s">
        <v>34</v>
      </c>
      <c r="M1968" s="34">
        <v>0.1</v>
      </c>
      <c r="N1968" s="34">
        <v>0.2</v>
      </c>
      <c r="O1968" s="34"/>
      <c r="P1968" s="89"/>
      <c r="Q1968" s="110"/>
    </row>
    <row r="1969" s="22" customFormat="1" ht="108" spans="1:17">
      <c r="A1969" s="34">
        <v>195</v>
      </c>
      <c r="B1969" s="34" t="s">
        <v>2033</v>
      </c>
      <c r="C1969" s="36" t="s">
        <v>10925</v>
      </c>
      <c r="D1969" s="36" t="s">
        <v>10926</v>
      </c>
      <c r="E1969" s="89" t="s">
        <v>10927</v>
      </c>
      <c r="F1969" s="89" t="s">
        <v>10928</v>
      </c>
      <c r="G1969" s="36" t="s">
        <v>10908</v>
      </c>
      <c r="H1969" s="36"/>
      <c r="I1969" s="34" t="s">
        <v>4474</v>
      </c>
      <c r="J1969" s="34">
        <v>2809</v>
      </c>
      <c r="K1969" s="223" t="s">
        <v>10929</v>
      </c>
      <c r="L1969" s="34" t="s">
        <v>34</v>
      </c>
      <c r="M1969" s="34">
        <v>0.2</v>
      </c>
      <c r="N1969" s="34">
        <v>0.2</v>
      </c>
      <c r="O1969" s="34"/>
      <c r="P1969" s="89" t="s">
        <v>41</v>
      </c>
      <c r="Q1969" s="110"/>
    </row>
    <row r="1970" s="22" customFormat="1" ht="24" spans="1:17">
      <c r="A1970" s="34"/>
      <c r="B1970" s="34" t="s">
        <v>2033</v>
      </c>
      <c r="C1970" s="36" t="s">
        <v>10930</v>
      </c>
      <c r="D1970" s="36" t="s">
        <v>10931</v>
      </c>
      <c r="E1970" s="89"/>
      <c r="F1970" s="89"/>
      <c r="G1970" s="36" t="s">
        <v>41</v>
      </c>
      <c r="H1970" s="36"/>
      <c r="I1970" s="34" t="s">
        <v>49</v>
      </c>
      <c r="J1970" s="34">
        <v>843</v>
      </c>
      <c r="K1970" s="89" t="s">
        <v>41</v>
      </c>
      <c r="L1970" s="34" t="s">
        <v>34</v>
      </c>
      <c r="M1970" s="34">
        <v>0.2</v>
      </c>
      <c r="N1970" s="34">
        <v>0.2</v>
      </c>
      <c r="O1970" s="34"/>
      <c r="P1970" s="89"/>
      <c r="Q1970" s="110"/>
    </row>
    <row r="1971" s="22" customFormat="1" ht="24" spans="1:17">
      <c r="A1971" s="34"/>
      <c r="B1971" s="34" t="s">
        <v>2033</v>
      </c>
      <c r="C1971" s="36" t="s">
        <v>10932</v>
      </c>
      <c r="D1971" s="36" t="s">
        <v>10933</v>
      </c>
      <c r="E1971" s="89"/>
      <c r="F1971" s="89"/>
      <c r="G1971" s="36" t="s">
        <v>41</v>
      </c>
      <c r="H1971" s="36"/>
      <c r="I1971" s="34" t="s">
        <v>4474</v>
      </c>
      <c r="J1971" s="34">
        <v>562</v>
      </c>
      <c r="K1971" s="89" t="s">
        <v>41</v>
      </c>
      <c r="L1971" s="34" t="s">
        <v>34</v>
      </c>
      <c r="M1971" s="34">
        <v>0.2</v>
      </c>
      <c r="N1971" s="34">
        <v>0.2</v>
      </c>
      <c r="O1971" s="34"/>
      <c r="P1971" s="89"/>
      <c r="Q1971" s="110"/>
    </row>
    <row r="1972" s="22" customFormat="1" ht="72" spans="1:17">
      <c r="A1972" s="34">
        <v>196</v>
      </c>
      <c r="B1972" s="34" t="s">
        <v>2033</v>
      </c>
      <c r="C1972" s="413" t="s">
        <v>10934</v>
      </c>
      <c r="D1972" s="36" t="s">
        <v>10935</v>
      </c>
      <c r="E1972" s="89" t="s">
        <v>10936</v>
      </c>
      <c r="F1972" s="89" t="s">
        <v>10937</v>
      </c>
      <c r="G1972" s="36"/>
      <c r="H1972" s="36"/>
      <c r="I1972" s="34" t="s">
        <v>4474</v>
      </c>
      <c r="J1972" s="34">
        <v>2741</v>
      </c>
      <c r="K1972" s="89" t="s">
        <v>10938</v>
      </c>
      <c r="L1972" s="34" t="s">
        <v>34</v>
      </c>
      <c r="M1972" s="34">
        <v>0.2</v>
      </c>
      <c r="N1972" s="34">
        <v>0.2</v>
      </c>
      <c r="O1972" s="34"/>
      <c r="P1972" s="89" t="s">
        <v>10939</v>
      </c>
      <c r="Q1972" s="110"/>
    </row>
    <row r="1973" s="22" customFormat="1" ht="12" spans="1:17">
      <c r="A1973" s="34"/>
      <c r="B1973" s="34" t="s">
        <v>2033</v>
      </c>
      <c r="C1973" s="36" t="s">
        <v>10940</v>
      </c>
      <c r="D1973" s="36" t="s">
        <v>10941</v>
      </c>
      <c r="E1973" s="89"/>
      <c r="F1973" s="89"/>
      <c r="G1973" s="36" t="s">
        <v>41</v>
      </c>
      <c r="H1973" s="36"/>
      <c r="I1973" s="34" t="s">
        <v>49</v>
      </c>
      <c r="J1973" s="34">
        <v>822</v>
      </c>
      <c r="K1973" s="89" t="s">
        <v>41</v>
      </c>
      <c r="L1973" s="34" t="s">
        <v>34</v>
      </c>
      <c r="M1973" s="34">
        <v>0.2</v>
      </c>
      <c r="N1973" s="34">
        <v>0.2</v>
      </c>
      <c r="O1973" s="34"/>
      <c r="P1973" s="89"/>
      <c r="Q1973" s="110"/>
    </row>
    <row r="1974" s="22" customFormat="1" ht="72" spans="1:17">
      <c r="A1974" s="34">
        <v>197</v>
      </c>
      <c r="B1974" s="34" t="s">
        <v>2033</v>
      </c>
      <c r="C1974" s="36" t="s">
        <v>10942</v>
      </c>
      <c r="D1974" s="36" t="s">
        <v>10943</v>
      </c>
      <c r="E1974" s="89" t="s">
        <v>10944</v>
      </c>
      <c r="F1974" s="89" t="s">
        <v>10945</v>
      </c>
      <c r="G1974" s="36"/>
      <c r="H1974" s="36" t="s">
        <v>10946</v>
      </c>
      <c r="I1974" s="34" t="s">
        <v>49</v>
      </c>
      <c r="J1974" s="34">
        <v>2056</v>
      </c>
      <c r="K1974" s="89" t="s">
        <v>10938</v>
      </c>
      <c r="L1974" s="34" t="s">
        <v>34</v>
      </c>
      <c r="M1974" s="34">
        <v>0.1</v>
      </c>
      <c r="N1974" s="34">
        <v>0.2</v>
      </c>
      <c r="O1974" s="34"/>
      <c r="P1974" s="89" t="s">
        <v>10947</v>
      </c>
      <c r="Q1974" s="110"/>
    </row>
    <row r="1975" s="22" customFormat="1" ht="12" spans="1:17">
      <c r="A1975" s="34"/>
      <c r="B1975" s="34" t="s">
        <v>2033</v>
      </c>
      <c r="C1975" s="36" t="s">
        <v>10948</v>
      </c>
      <c r="D1975" s="36" t="s">
        <v>10949</v>
      </c>
      <c r="E1975" s="89"/>
      <c r="F1975" s="89"/>
      <c r="G1975" s="36" t="s">
        <v>41</v>
      </c>
      <c r="H1975" s="36"/>
      <c r="I1975" s="34" t="s">
        <v>49</v>
      </c>
      <c r="J1975" s="34">
        <v>617</v>
      </c>
      <c r="K1975" s="89" t="s">
        <v>41</v>
      </c>
      <c r="L1975" s="34" t="s">
        <v>34</v>
      </c>
      <c r="M1975" s="34">
        <v>0.1</v>
      </c>
      <c r="N1975" s="34">
        <v>0.2</v>
      </c>
      <c r="O1975" s="34"/>
      <c r="P1975" s="89"/>
      <c r="Q1975" s="110"/>
    </row>
    <row r="1976" s="22" customFormat="1" ht="24" spans="1:17">
      <c r="A1976" s="34"/>
      <c r="B1976" s="34" t="s">
        <v>2033</v>
      </c>
      <c r="C1976" s="36" t="s">
        <v>10950</v>
      </c>
      <c r="D1976" s="36" t="s">
        <v>10951</v>
      </c>
      <c r="E1976" s="89"/>
      <c r="F1976" s="89"/>
      <c r="G1976" s="36" t="s">
        <v>41</v>
      </c>
      <c r="H1976" s="36"/>
      <c r="I1976" s="34" t="s">
        <v>49</v>
      </c>
      <c r="J1976" s="34">
        <v>2056</v>
      </c>
      <c r="K1976" s="89" t="s">
        <v>41</v>
      </c>
      <c r="L1976" s="34" t="s">
        <v>34</v>
      </c>
      <c r="M1976" s="34">
        <v>0.1</v>
      </c>
      <c r="N1976" s="34">
        <v>0.2</v>
      </c>
      <c r="O1976" s="34"/>
      <c r="P1976" s="89"/>
      <c r="Q1976" s="110"/>
    </row>
    <row r="1977" s="22" customFormat="1" ht="72" spans="1:17">
      <c r="A1977" s="34">
        <v>198</v>
      </c>
      <c r="B1977" s="34" t="s">
        <v>2033</v>
      </c>
      <c r="C1977" s="36" t="s">
        <v>10952</v>
      </c>
      <c r="D1977" s="36" t="s">
        <v>10953</v>
      </c>
      <c r="E1977" s="89" t="s">
        <v>10954</v>
      </c>
      <c r="F1977" s="89" t="s">
        <v>10955</v>
      </c>
      <c r="G1977" s="36" t="s">
        <v>10956</v>
      </c>
      <c r="H1977" s="36"/>
      <c r="I1977" s="34" t="s">
        <v>4474</v>
      </c>
      <c r="J1977" s="34">
        <v>2794</v>
      </c>
      <c r="K1977" s="89" t="s">
        <v>10957</v>
      </c>
      <c r="L1977" s="34" t="s">
        <v>34</v>
      </c>
      <c r="M1977" s="34">
        <v>0.1</v>
      </c>
      <c r="N1977" s="34">
        <v>0.15</v>
      </c>
      <c r="O1977" s="34"/>
      <c r="P1977" s="89" t="s">
        <v>10958</v>
      </c>
      <c r="Q1977" s="110"/>
    </row>
    <row r="1978" s="22" customFormat="1" ht="12" spans="1:17">
      <c r="A1978" s="34"/>
      <c r="B1978" s="34" t="s">
        <v>2033</v>
      </c>
      <c r="C1978" s="36" t="s">
        <v>10959</v>
      </c>
      <c r="D1978" s="36" t="s">
        <v>10960</v>
      </c>
      <c r="E1978" s="89"/>
      <c r="F1978" s="89"/>
      <c r="G1978" s="36" t="s">
        <v>41</v>
      </c>
      <c r="H1978" s="36"/>
      <c r="I1978" s="34" t="s">
        <v>49</v>
      </c>
      <c r="J1978" s="34">
        <v>838</v>
      </c>
      <c r="K1978" s="89" t="s">
        <v>41</v>
      </c>
      <c r="L1978" s="34" t="s">
        <v>34</v>
      </c>
      <c r="M1978" s="34">
        <v>0.1</v>
      </c>
      <c r="N1978" s="34">
        <v>0.15</v>
      </c>
      <c r="O1978" s="34"/>
      <c r="P1978" s="89"/>
      <c r="Q1978" s="110"/>
    </row>
    <row r="1979" s="22" customFormat="1" ht="24" spans="1:17">
      <c r="A1979" s="34"/>
      <c r="B1979" s="34" t="s">
        <v>2033</v>
      </c>
      <c r="C1979" s="36" t="s">
        <v>10961</v>
      </c>
      <c r="D1979" s="36" t="s">
        <v>10962</v>
      </c>
      <c r="E1979" s="89"/>
      <c r="F1979" s="89"/>
      <c r="G1979" s="36" t="s">
        <v>41</v>
      </c>
      <c r="H1979" s="36"/>
      <c r="I1979" s="34" t="s">
        <v>4474</v>
      </c>
      <c r="J1979" s="34">
        <v>559</v>
      </c>
      <c r="K1979" s="89" t="s">
        <v>41</v>
      </c>
      <c r="L1979" s="34" t="s">
        <v>34</v>
      </c>
      <c r="M1979" s="34">
        <v>0.1</v>
      </c>
      <c r="N1979" s="34">
        <v>0.15</v>
      </c>
      <c r="O1979" s="34"/>
      <c r="P1979" s="89"/>
      <c r="Q1979" s="110"/>
    </row>
    <row r="1980" s="22" customFormat="1" ht="96" spans="1:17">
      <c r="A1980" s="34">
        <v>199</v>
      </c>
      <c r="B1980" s="34" t="s">
        <v>2033</v>
      </c>
      <c r="C1980" s="36" t="s">
        <v>10963</v>
      </c>
      <c r="D1980" s="36" t="s">
        <v>10964</v>
      </c>
      <c r="E1980" s="89" t="s">
        <v>10965</v>
      </c>
      <c r="F1980" s="89" t="s">
        <v>10955</v>
      </c>
      <c r="G1980" s="36"/>
      <c r="H1980" s="36"/>
      <c r="I1980" s="34" t="s">
        <v>4474</v>
      </c>
      <c r="J1980" s="34">
        <v>2882</v>
      </c>
      <c r="K1980" s="89" t="s">
        <v>10938</v>
      </c>
      <c r="L1980" s="34" t="s">
        <v>34</v>
      </c>
      <c r="M1980" s="34">
        <v>0.2</v>
      </c>
      <c r="N1980" s="34">
        <v>0.2</v>
      </c>
      <c r="O1980" s="34"/>
      <c r="P1980" s="89" t="s">
        <v>10966</v>
      </c>
      <c r="Q1980" s="110"/>
    </row>
    <row r="1981" s="22" customFormat="1" ht="12" spans="1:17">
      <c r="A1981" s="34"/>
      <c r="B1981" s="34" t="s">
        <v>2033</v>
      </c>
      <c r="C1981" s="36" t="s">
        <v>10967</v>
      </c>
      <c r="D1981" s="36" t="s">
        <v>10968</v>
      </c>
      <c r="E1981" s="89"/>
      <c r="F1981" s="89"/>
      <c r="G1981" s="36" t="s">
        <v>41</v>
      </c>
      <c r="H1981" s="36"/>
      <c r="I1981" s="34" t="s">
        <v>49</v>
      </c>
      <c r="J1981" s="34">
        <v>865</v>
      </c>
      <c r="K1981" s="89" t="s">
        <v>41</v>
      </c>
      <c r="L1981" s="34" t="s">
        <v>34</v>
      </c>
      <c r="M1981" s="34">
        <v>0.2</v>
      </c>
      <c r="N1981" s="34">
        <v>0.2</v>
      </c>
      <c r="O1981" s="34"/>
      <c r="P1981" s="89"/>
      <c r="Q1981" s="110"/>
    </row>
    <row r="1982" s="22" customFormat="1" ht="84" spans="1:17">
      <c r="A1982" s="34">
        <v>200</v>
      </c>
      <c r="B1982" s="34" t="s">
        <v>2033</v>
      </c>
      <c r="C1982" s="36" t="s">
        <v>10969</v>
      </c>
      <c r="D1982" s="36" t="s">
        <v>10970</v>
      </c>
      <c r="E1982" s="89" t="s">
        <v>10971</v>
      </c>
      <c r="F1982" s="89" t="s">
        <v>10972</v>
      </c>
      <c r="G1982" s="36" t="s">
        <v>10973</v>
      </c>
      <c r="H1982" s="36"/>
      <c r="I1982" s="34" t="s">
        <v>4474</v>
      </c>
      <c r="J1982" s="34">
        <v>2328</v>
      </c>
      <c r="K1982" s="89" t="s">
        <v>10938</v>
      </c>
      <c r="L1982" s="34" t="s">
        <v>34</v>
      </c>
      <c r="M1982" s="34">
        <v>0.1</v>
      </c>
      <c r="N1982" s="34">
        <v>0.2</v>
      </c>
      <c r="O1982" s="34"/>
      <c r="P1982" s="89" t="s">
        <v>41</v>
      </c>
      <c r="Q1982" s="110"/>
    </row>
    <row r="1983" s="22" customFormat="1" ht="12" spans="1:17">
      <c r="A1983" s="34"/>
      <c r="B1983" s="34" t="s">
        <v>2033</v>
      </c>
      <c r="C1983" s="36" t="s">
        <v>10974</v>
      </c>
      <c r="D1983" s="36" t="s">
        <v>10975</v>
      </c>
      <c r="E1983" s="89"/>
      <c r="F1983" s="89"/>
      <c r="G1983" s="36" t="s">
        <v>41</v>
      </c>
      <c r="H1983" s="36"/>
      <c r="I1983" s="34" t="s">
        <v>49</v>
      </c>
      <c r="J1983" s="34">
        <v>698</v>
      </c>
      <c r="K1983" s="89" t="s">
        <v>41</v>
      </c>
      <c r="L1983" s="34" t="s">
        <v>34</v>
      </c>
      <c r="M1983" s="34">
        <v>0.1</v>
      </c>
      <c r="N1983" s="34">
        <v>0.2</v>
      </c>
      <c r="O1983" s="34"/>
      <c r="P1983" s="89"/>
      <c r="Q1983" s="110"/>
    </row>
    <row r="1984" s="22" customFormat="1" ht="24" spans="1:17">
      <c r="A1984" s="34"/>
      <c r="B1984" s="34" t="s">
        <v>2033</v>
      </c>
      <c r="C1984" s="36" t="s">
        <v>10976</v>
      </c>
      <c r="D1984" s="36" t="s">
        <v>10977</v>
      </c>
      <c r="E1984" s="89"/>
      <c r="F1984" s="89"/>
      <c r="G1984" s="36" t="s">
        <v>41</v>
      </c>
      <c r="H1984" s="36"/>
      <c r="I1984" s="34" t="s">
        <v>4474</v>
      </c>
      <c r="J1984" s="34">
        <v>466</v>
      </c>
      <c r="K1984" s="89" t="s">
        <v>41</v>
      </c>
      <c r="L1984" s="34" t="s">
        <v>34</v>
      </c>
      <c r="M1984" s="34">
        <v>0.1</v>
      </c>
      <c r="N1984" s="34">
        <v>0.2</v>
      </c>
      <c r="O1984" s="34"/>
      <c r="P1984" s="89"/>
      <c r="Q1984" s="110"/>
    </row>
    <row r="1985" s="22" customFormat="1" ht="120" spans="1:17">
      <c r="A1985" s="34">
        <v>201</v>
      </c>
      <c r="B1985" s="34" t="s">
        <v>2033</v>
      </c>
      <c r="C1985" s="36" t="s">
        <v>10978</v>
      </c>
      <c r="D1985" s="36" t="s">
        <v>10979</v>
      </c>
      <c r="E1985" s="89" t="s">
        <v>10980</v>
      </c>
      <c r="F1985" s="89" t="s">
        <v>10981</v>
      </c>
      <c r="G1985" s="36"/>
      <c r="H1985" s="36"/>
      <c r="I1985" s="40" t="s">
        <v>49</v>
      </c>
      <c r="J1985" s="34">
        <v>2793</v>
      </c>
      <c r="K1985" s="89" t="s">
        <v>10982</v>
      </c>
      <c r="L1985" s="34" t="s">
        <v>34</v>
      </c>
      <c r="M1985" s="34">
        <v>0.2</v>
      </c>
      <c r="N1985" s="34">
        <v>0.2</v>
      </c>
      <c r="O1985" s="34"/>
      <c r="P1985" s="89"/>
      <c r="Q1985" s="110"/>
    </row>
    <row r="1986" s="22" customFormat="1" ht="24" spans="1:17">
      <c r="A1986" s="34"/>
      <c r="B1986" s="34" t="s">
        <v>2033</v>
      </c>
      <c r="C1986" s="36" t="s">
        <v>10983</v>
      </c>
      <c r="D1986" s="36" t="s">
        <v>10984</v>
      </c>
      <c r="E1986" s="89"/>
      <c r="F1986" s="89"/>
      <c r="G1986" s="36"/>
      <c r="H1986" s="36"/>
      <c r="I1986" s="34" t="s">
        <v>49</v>
      </c>
      <c r="J1986" s="34">
        <v>838</v>
      </c>
      <c r="K1986" s="89"/>
      <c r="L1986" s="34" t="s">
        <v>34</v>
      </c>
      <c r="M1986" s="34">
        <v>0.2</v>
      </c>
      <c r="N1986" s="34">
        <v>0.2</v>
      </c>
      <c r="O1986" s="34"/>
      <c r="P1986" s="89"/>
      <c r="Q1986" s="110"/>
    </row>
    <row r="1987" s="22" customFormat="1" ht="120" spans="1:17">
      <c r="A1987" s="34">
        <v>202</v>
      </c>
      <c r="B1987" s="34" t="s">
        <v>2033</v>
      </c>
      <c r="C1987" s="36" t="s">
        <v>10985</v>
      </c>
      <c r="D1987" s="36" t="s">
        <v>10986</v>
      </c>
      <c r="E1987" s="89" t="s">
        <v>10980</v>
      </c>
      <c r="F1987" s="89" t="s">
        <v>10981</v>
      </c>
      <c r="G1987" s="36"/>
      <c r="H1987" s="36"/>
      <c r="I1987" s="40" t="s">
        <v>49</v>
      </c>
      <c r="J1987" s="34">
        <v>3076</v>
      </c>
      <c r="K1987" s="89" t="s">
        <v>10987</v>
      </c>
      <c r="L1987" s="34" t="s">
        <v>50</v>
      </c>
      <c r="M1987" s="34"/>
      <c r="N1987" s="34"/>
      <c r="O1987" s="34"/>
      <c r="P1987" s="89"/>
      <c r="Q1987" s="110"/>
    </row>
    <row r="1988" s="22" customFormat="1" ht="24" spans="1:17">
      <c r="A1988" s="34"/>
      <c r="B1988" s="34" t="s">
        <v>2033</v>
      </c>
      <c r="C1988" s="36" t="s">
        <v>10988</v>
      </c>
      <c r="D1988" s="36" t="s">
        <v>10989</v>
      </c>
      <c r="E1988" s="89"/>
      <c r="F1988" s="89"/>
      <c r="G1988" s="36" t="s">
        <v>41</v>
      </c>
      <c r="H1988" s="36"/>
      <c r="I1988" s="34" t="s">
        <v>49</v>
      </c>
      <c r="J1988" s="34">
        <v>923</v>
      </c>
      <c r="K1988" s="89" t="s">
        <v>41</v>
      </c>
      <c r="L1988" s="34" t="s">
        <v>50</v>
      </c>
      <c r="M1988" s="34"/>
      <c r="N1988" s="34"/>
      <c r="O1988" s="34"/>
      <c r="P1988" s="89"/>
      <c r="Q1988" s="110"/>
    </row>
    <row r="1989" s="22" customFormat="1" ht="48" spans="1:17">
      <c r="A1989" s="34">
        <v>203</v>
      </c>
      <c r="B1989" s="34" t="s">
        <v>2033</v>
      </c>
      <c r="C1989" s="36" t="s">
        <v>10990</v>
      </c>
      <c r="D1989" s="36" t="s">
        <v>10991</v>
      </c>
      <c r="E1989" s="89" t="s">
        <v>10992</v>
      </c>
      <c r="F1989" s="89" t="s">
        <v>10993</v>
      </c>
      <c r="G1989" s="36"/>
      <c r="H1989" s="36"/>
      <c r="I1989" s="40" t="s">
        <v>49</v>
      </c>
      <c r="J1989" s="34">
        <v>1676</v>
      </c>
      <c r="K1989" s="89" t="s">
        <v>10994</v>
      </c>
      <c r="L1989" s="34" t="s">
        <v>50</v>
      </c>
      <c r="M1989" s="34"/>
      <c r="N1989" s="34"/>
      <c r="O1989" s="34"/>
      <c r="P1989" s="89" t="s">
        <v>41</v>
      </c>
      <c r="Q1989" s="110"/>
    </row>
    <row r="1990" s="22" customFormat="1" ht="12" spans="1:17">
      <c r="A1990" s="34"/>
      <c r="B1990" s="34" t="s">
        <v>2033</v>
      </c>
      <c r="C1990" s="36" t="s">
        <v>10995</v>
      </c>
      <c r="D1990" s="36" t="s">
        <v>10996</v>
      </c>
      <c r="E1990" s="89"/>
      <c r="F1990" s="89"/>
      <c r="G1990" s="36" t="s">
        <v>41</v>
      </c>
      <c r="H1990" s="36"/>
      <c r="I1990" s="34" t="s">
        <v>49</v>
      </c>
      <c r="J1990" s="34">
        <v>503</v>
      </c>
      <c r="K1990" s="89" t="s">
        <v>41</v>
      </c>
      <c r="L1990" s="34" t="s">
        <v>50</v>
      </c>
      <c r="M1990" s="34"/>
      <c r="N1990" s="34"/>
      <c r="O1990" s="34"/>
      <c r="P1990" s="89"/>
      <c r="Q1990" s="110"/>
    </row>
    <row r="1991" s="22" customFormat="1" ht="60" spans="1:17">
      <c r="A1991" s="34">
        <v>204</v>
      </c>
      <c r="B1991" s="34" t="s">
        <v>2033</v>
      </c>
      <c r="C1991" s="36" t="s">
        <v>10997</v>
      </c>
      <c r="D1991" s="36" t="s">
        <v>10998</v>
      </c>
      <c r="E1991" s="89" t="s">
        <v>10999</v>
      </c>
      <c r="F1991" s="89" t="s">
        <v>11000</v>
      </c>
      <c r="G1991" s="36"/>
      <c r="H1991" s="36"/>
      <c r="I1991" s="40" t="s">
        <v>49</v>
      </c>
      <c r="J1991" s="34">
        <v>4181</v>
      </c>
      <c r="K1991" s="89" t="s">
        <v>11001</v>
      </c>
      <c r="L1991" s="34" t="s">
        <v>24</v>
      </c>
      <c r="M1991" s="34"/>
      <c r="N1991" s="34"/>
      <c r="O1991" s="34"/>
      <c r="P1991" s="89"/>
      <c r="Q1991" s="110"/>
    </row>
    <row r="1992" s="22" customFormat="1" ht="12" spans="1:17">
      <c r="A1992" s="34"/>
      <c r="B1992" s="34" t="s">
        <v>2033</v>
      </c>
      <c r="C1992" s="36" t="s">
        <v>11002</v>
      </c>
      <c r="D1992" s="36" t="s">
        <v>11003</v>
      </c>
      <c r="E1992" s="89"/>
      <c r="F1992" s="89"/>
      <c r="G1992" s="36" t="s">
        <v>41</v>
      </c>
      <c r="H1992" s="36"/>
      <c r="I1992" s="34" t="s">
        <v>49</v>
      </c>
      <c r="J1992" s="34">
        <v>1254</v>
      </c>
      <c r="K1992" s="89" t="s">
        <v>41</v>
      </c>
      <c r="L1992" s="34" t="s">
        <v>24</v>
      </c>
      <c r="M1992" s="34"/>
      <c r="N1992" s="34"/>
      <c r="O1992" s="34"/>
      <c r="P1992" s="89"/>
      <c r="Q1992" s="110"/>
    </row>
    <row r="1993" s="22" customFormat="1" ht="60" spans="1:17">
      <c r="A1993" s="34">
        <v>205</v>
      </c>
      <c r="B1993" s="34" t="s">
        <v>2033</v>
      </c>
      <c r="C1993" s="36" t="s">
        <v>11004</v>
      </c>
      <c r="D1993" s="36" t="s">
        <v>11005</v>
      </c>
      <c r="E1993" s="89" t="s">
        <v>11006</v>
      </c>
      <c r="F1993" s="89" t="s">
        <v>11007</v>
      </c>
      <c r="G1993" s="36"/>
      <c r="H1993" s="36"/>
      <c r="I1993" s="40" t="s">
        <v>49</v>
      </c>
      <c r="J1993" s="34">
        <v>2090</v>
      </c>
      <c r="K1993" s="89" t="s">
        <v>8155</v>
      </c>
      <c r="L1993" s="34" t="s">
        <v>24</v>
      </c>
      <c r="M1993" s="34"/>
      <c r="N1993" s="34"/>
      <c r="O1993" s="34"/>
      <c r="P1993" s="89" t="s">
        <v>41</v>
      </c>
      <c r="Q1993" s="110"/>
    </row>
    <row r="1994" s="22" customFormat="1" ht="12" spans="1:17">
      <c r="A1994" s="34"/>
      <c r="B1994" s="34" t="s">
        <v>2033</v>
      </c>
      <c r="C1994" s="36" t="s">
        <v>11008</v>
      </c>
      <c r="D1994" s="36" t="s">
        <v>11009</v>
      </c>
      <c r="E1994" s="89"/>
      <c r="F1994" s="89"/>
      <c r="G1994" s="36" t="s">
        <v>41</v>
      </c>
      <c r="H1994" s="36"/>
      <c r="I1994" s="34" t="s">
        <v>49</v>
      </c>
      <c r="J1994" s="34">
        <v>627</v>
      </c>
      <c r="K1994" s="89" t="s">
        <v>41</v>
      </c>
      <c r="L1994" s="34" t="s">
        <v>24</v>
      </c>
      <c r="M1994" s="34"/>
      <c r="N1994" s="34"/>
      <c r="O1994" s="34"/>
      <c r="P1994" s="89"/>
      <c r="Q1994" s="110"/>
    </row>
    <row r="1995" s="22" customFormat="1" ht="60" spans="1:17">
      <c r="A1995" s="34">
        <v>206</v>
      </c>
      <c r="B1995" s="34" t="s">
        <v>51</v>
      </c>
      <c r="C1995" s="36" t="s">
        <v>11010</v>
      </c>
      <c r="D1995" s="36" t="s">
        <v>11011</v>
      </c>
      <c r="E1995" s="89" t="s">
        <v>11012</v>
      </c>
      <c r="F1995" s="89" t="s">
        <v>11013</v>
      </c>
      <c r="G1995" s="36" t="s">
        <v>41</v>
      </c>
      <c r="H1995" s="36"/>
      <c r="I1995" s="40" t="s">
        <v>49</v>
      </c>
      <c r="J1995" s="34">
        <v>617</v>
      </c>
      <c r="K1995" s="89" t="s">
        <v>41</v>
      </c>
      <c r="L1995" s="34" t="s">
        <v>24</v>
      </c>
      <c r="M1995" s="34"/>
      <c r="N1995" s="34"/>
      <c r="O1995" s="34"/>
      <c r="P1995" s="89" t="s">
        <v>41</v>
      </c>
      <c r="Q1995" s="110"/>
    </row>
    <row r="1996" s="22" customFormat="1" ht="96" spans="1:17">
      <c r="A1996" s="34">
        <v>207</v>
      </c>
      <c r="B1996" s="34" t="s">
        <v>2033</v>
      </c>
      <c r="C1996" s="36" t="s">
        <v>11014</v>
      </c>
      <c r="D1996" s="36" t="s">
        <v>11015</v>
      </c>
      <c r="E1996" s="89" t="s">
        <v>11016</v>
      </c>
      <c r="F1996" s="89" t="s">
        <v>10981</v>
      </c>
      <c r="G1996" s="36"/>
      <c r="H1996" s="36"/>
      <c r="I1996" s="40" t="s">
        <v>49</v>
      </c>
      <c r="J1996" s="34">
        <v>2020</v>
      </c>
      <c r="K1996" s="223" t="s">
        <v>11017</v>
      </c>
      <c r="L1996" s="34" t="s">
        <v>34</v>
      </c>
      <c r="M1996" s="34">
        <v>0.2</v>
      </c>
      <c r="N1996" s="34">
        <v>0.2</v>
      </c>
      <c r="O1996" s="34"/>
      <c r="P1996" s="89"/>
      <c r="Q1996" s="110"/>
    </row>
    <row r="1997" s="22" customFormat="1" ht="12" spans="1:17">
      <c r="A1997" s="34"/>
      <c r="B1997" s="34" t="s">
        <v>2033</v>
      </c>
      <c r="C1997" s="36" t="s">
        <v>11018</v>
      </c>
      <c r="D1997" s="36" t="s">
        <v>11019</v>
      </c>
      <c r="E1997" s="89"/>
      <c r="F1997" s="89"/>
      <c r="G1997" s="36" t="s">
        <v>41</v>
      </c>
      <c r="H1997" s="36"/>
      <c r="I1997" s="34" t="s">
        <v>49</v>
      </c>
      <c r="J1997" s="34">
        <v>606</v>
      </c>
      <c r="K1997" s="89" t="s">
        <v>41</v>
      </c>
      <c r="L1997" s="34" t="s">
        <v>34</v>
      </c>
      <c r="M1997" s="34">
        <v>0.2</v>
      </c>
      <c r="N1997" s="34">
        <v>0.2</v>
      </c>
      <c r="O1997" s="34"/>
      <c r="P1997" s="89"/>
      <c r="Q1997" s="110"/>
    </row>
    <row r="1998" s="22" customFormat="1" ht="48" spans="1:17">
      <c r="A1998" s="34">
        <v>208</v>
      </c>
      <c r="B1998" s="34" t="s">
        <v>2033</v>
      </c>
      <c r="C1998" s="36" t="s">
        <v>11020</v>
      </c>
      <c r="D1998" s="36" t="s">
        <v>11021</v>
      </c>
      <c r="E1998" s="89" t="s">
        <v>11022</v>
      </c>
      <c r="F1998" s="89" t="s">
        <v>10993</v>
      </c>
      <c r="G1998" s="36"/>
      <c r="H1998" s="36"/>
      <c r="I1998" s="40" t="s">
        <v>49</v>
      </c>
      <c r="J1998" s="34">
        <v>335</v>
      </c>
      <c r="K1998" s="89" t="s">
        <v>8155</v>
      </c>
      <c r="L1998" s="34" t="s">
        <v>34</v>
      </c>
      <c r="M1998" s="34">
        <v>0.2</v>
      </c>
      <c r="N1998" s="34">
        <v>0.2</v>
      </c>
      <c r="O1998" s="34"/>
      <c r="P1998" s="89" t="s">
        <v>41</v>
      </c>
      <c r="Q1998" s="110"/>
    </row>
    <row r="1999" s="22" customFormat="1" ht="12" spans="1:17">
      <c r="A1999" s="34"/>
      <c r="B1999" s="34" t="s">
        <v>2033</v>
      </c>
      <c r="C1999" s="36" t="s">
        <v>11023</v>
      </c>
      <c r="D1999" s="36" t="s">
        <v>11024</v>
      </c>
      <c r="E1999" s="89"/>
      <c r="F1999" s="89"/>
      <c r="G1999" s="36" t="s">
        <v>41</v>
      </c>
      <c r="H1999" s="36"/>
      <c r="I1999" s="34" t="s">
        <v>49</v>
      </c>
      <c r="J1999" s="34">
        <v>101</v>
      </c>
      <c r="K1999" s="89" t="s">
        <v>41</v>
      </c>
      <c r="L1999" s="34" t="s">
        <v>34</v>
      </c>
      <c r="M1999" s="34">
        <v>0.2</v>
      </c>
      <c r="N1999" s="34">
        <v>0.2</v>
      </c>
      <c r="O1999" s="34"/>
      <c r="P1999" s="89"/>
      <c r="Q1999" s="110"/>
    </row>
    <row r="2000" s="22" customFormat="1" ht="60" spans="1:17">
      <c r="A2000" s="34">
        <v>209</v>
      </c>
      <c r="B2000" s="34" t="s">
        <v>2033</v>
      </c>
      <c r="C2000" s="36" t="s">
        <v>11025</v>
      </c>
      <c r="D2000" s="36" t="s">
        <v>11026</v>
      </c>
      <c r="E2000" s="89" t="s">
        <v>11027</v>
      </c>
      <c r="F2000" s="228" t="s">
        <v>10981</v>
      </c>
      <c r="G2000" s="36"/>
      <c r="H2000" s="36" t="s">
        <v>11028</v>
      </c>
      <c r="I2000" s="40" t="s">
        <v>49</v>
      </c>
      <c r="J2000" s="34">
        <v>1474</v>
      </c>
      <c r="K2000" s="89" t="s">
        <v>11029</v>
      </c>
      <c r="L2000" s="34" t="s">
        <v>34</v>
      </c>
      <c r="M2000" s="34">
        <v>0.2</v>
      </c>
      <c r="N2000" s="34">
        <v>0.2</v>
      </c>
      <c r="O2000" s="34"/>
      <c r="P2000" s="89"/>
      <c r="Q2000" s="110"/>
    </row>
    <row r="2001" s="22" customFormat="1" ht="12" spans="1:17">
      <c r="A2001" s="34"/>
      <c r="B2001" s="34" t="s">
        <v>2033</v>
      </c>
      <c r="C2001" s="36" t="s">
        <v>11030</v>
      </c>
      <c r="D2001" s="36" t="s">
        <v>11031</v>
      </c>
      <c r="E2001" s="89"/>
      <c r="F2001" s="228"/>
      <c r="G2001" s="36" t="s">
        <v>41</v>
      </c>
      <c r="H2001" s="36"/>
      <c r="I2001" s="34" t="s">
        <v>49</v>
      </c>
      <c r="J2001" s="34">
        <v>442</v>
      </c>
      <c r="K2001" s="89" t="s">
        <v>41</v>
      </c>
      <c r="L2001" s="34" t="s">
        <v>34</v>
      </c>
      <c r="M2001" s="34">
        <v>0.2</v>
      </c>
      <c r="N2001" s="34">
        <v>0.2</v>
      </c>
      <c r="O2001" s="34"/>
      <c r="P2001" s="89"/>
      <c r="Q2001" s="110"/>
    </row>
    <row r="2002" s="22" customFormat="1" ht="24" spans="1:17">
      <c r="A2002" s="34"/>
      <c r="B2002" s="34" t="s">
        <v>2033</v>
      </c>
      <c r="C2002" s="36" t="s">
        <v>11032</v>
      </c>
      <c r="D2002" s="36" t="s">
        <v>11033</v>
      </c>
      <c r="E2002" s="89"/>
      <c r="F2002" s="228"/>
      <c r="G2002" s="36" t="s">
        <v>41</v>
      </c>
      <c r="H2002" s="36"/>
      <c r="I2002" s="40" t="s">
        <v>49</v>
      </c>
      <c r="J2002" s="34">
        <v>1474</v>
      </c>
      <c r="K2002" s="89" t="s">
        <v>41</v>
      </c>
      <c r="L2002" s="34" t="s">
        <v>34</v>
      </c>
      <c r="M2002" s="34">
        <v>0.2</v>
      </c>
      <c r="N2002" s="34">
        <v>0.2</v>
      </c>
      <c r="O2002" s="34"/>
      <c r="P2002" s="89"/>
      <c r="Q2002" s="110"/>
    </row>
    <row r="2003" s="22" customFormat="1" ht="24" spans="1:17">
      <c r="A2003" s="34"/>
      <c r="B2003" s="34" t="s">
        <v>2033</v>
      </c>
      <c r="C2003" s="36" t="s">
        <v>11034</v>
      </c>
      <c r="D2003" s="36" t="s">
        <v>11035</v>
      </c>
      <c r="E2003" s="89"/>
      <c r="F2003" s="228"/>
      <c r="G2003" s="36" t="s">
        <v>41</v>
      </c>
      <c r="H2003" s="36"/>
      <c r="I2003" s="40" t="s">
        <v>49</v>
      </c>
      <c r="J2003" s="34">
        <v>1474</v>
      </c>
      <c r="K2003" s="89" t="s">
        <v>41</v>
      </c>
      <c r="L2003" s="34" t="s">
        <v>34</v>
      </c>
      <c r="M2003" s="34">
        <v>0.2</v>
      </c>
      <c r="N2003" s="34">
        <v>0.2</v>
      </c>
      <c r="O2003" s="34"/>
      <c r="P2003" s="89"/>
      <c r="Q2003" s="110"/>
    </row>
    <row r="2004" s="22" customFormat="1" ht="48" spans="1:17">
      <c r="A2004" s="34">
        <v>210</v>
      </c>
      <c r="B2004" s="34" t="s">
        <v>2033</v>
      </c>
      <c r="C2004" s="36" t="s">
        <v>11036</v>
      </c>
      <c r="D2004" s="36" t="s">
        <v>11037</v>
      </c>
      <c r="E2004" s="89" t="s">
        <v>11038</v>
      </c>
      <c r="F2004" s="89" t="s">
        <v>10993</v>
      </c>
      <c r="G2004" s="36"/>
      <c r="H2004" s="36"/>
      <c r="I2004" s="40" t="s">
        <v>49</v>
      </c>
      <c r="J2004" s="34">
        <v>335</v>
      </c>
      <c r="K2004" s="89" t="s">
        <v>8155</v>
      </c>
      <c r="L2004" s="34" t="s">
        <v>34</v>
      </c>
      <c r="M2004" s="34">
        <v>0.2</v>
      </c>
      <c r="N2004" s="34">
        <v>0.2</v>
      </c>
      <c r="O2004" s="34"/>
      <c r="P2004" s="89" t="s">
        <v>41</v>
      </c>
      <c r="Q2004" s="110"/>
    </row>
    <row r="2005" s="22" customFormat="1" ht="12" spans="1:17">
      <c r="A2005" s="34"/>
      <c r="B2005" s="34" t="s">
        <v>2033</v>
      </c>
      <c r="C2005" s="36" t="s">
        <v>11039</v>
      </c>
      <c r="D2005" s="36" t="s">
        <v>11040</v>
      </c>
      <c r="E2005" s="89"/>
      <c r="F2005" s="89"/>
      <c r="G2005" s="36" t="s">
        <v>41</v>
      </c>
      <c r="H2005" s="36"/>
      <c r="I2005" s="34" t="s">
        <v>49</v>
      </c>
      <c r="J2005" s="34">
        <v>101</v>
      </c>
      <c r="K2005" s="89" t="s">
        <v>41</v>
      </c>
      <c r="L2005" s="34" t="s">
        <v>34</v>
      </c>
      <c r="M2005" s="34">
        <v>0.2</v>
      </c>
      <c r="N2005" s="34">
        <v>0.2</v>
      </c>
      <c r="O2005" s="34"/>
      <c r="P2005" s="89"/>
      <c r="Q2005" s="110"/>
    </row>
    <row r="2006" s="22" customFormat="1" ht="49" customHeight="1" spans="1:17">
      <c r="A2006" s="34">
        <v>211</v>
      </c>
      <c r="B2006" s="34" t="s">
        <v>21</v>
      </c>
      <c r="C2006" s="36" t="s">
        <v>11041</v>
      </c>
      <c r="D2006" s="245" t="s">
        <v>11042</v>
      </c>
      <c r="E2006" s="89" t="s">
        <v>11043</v>
      </c>
      <c r="F2006" s="89" t="s">
        <v>11044</v>
      </c>
      <c r="G2006" s="36" t="s">
        <v>41</v>
      </c>
      <c r="H2006" s="36"/>
      <c r="I2006" s="34" t="s">
        <v>60</v>
      </c>
      <c r="J2006" s="34">
        <v>138</v>
      </c>
      <c r="K2006" s="89" t="s">
        <v>11045</v>
      </c>
      <c r="L2006" s="34" t="s">
        <v>34</v>
      </c>
      <c r="M2006" s="34">
        <v>0.1</v>
      </c>
      <c r="N2006" s="34">
        <v>0.15</v>
      </c>
      <c r="O2006" s="34"/>
      <c r="P2006" s="89" t="s">
        <v>11046</v>
      </c>
      <c r="Q2006" s="110"/>
    </row>
    <row r="2007" s="22" customFormat="1" ht="72" spans="1:17">
      <c r="A2007" s="34">
        <v>212</v>
      </c>
      <c r="B2007" s="34" t="s">
        <v>2033</v>
      </c>
      <c r="C2007" s="36" t="s">
        <v>11047</v>
      </c>
      <c r="D2007" s="36" t="s">
        <v>11048</v>
      </c>
      <c r="E2007" s="89" t="s">
        <v>11049</v>
      </c>
      <c r="F2007" s="89" t="s">
        <v>11050</v>
      </c>
      <c r="G2007" s="36"/>
      <c r="H2007" s="36"/>
      <c r="I2007" s="34" t="s">
        <v>49</v>
      </c>
      <c r="J2007" s="34">
        <v>1523</v>
      </c>
      <c r="K2007" s="89" t="s">
        <v>9776</v>
      </c>
      <c r="L2007" s="34" t="s">
        <v>50</v>
      </c>
      <c r="M2007" s="34"/>
      <c r="N2007" s="34"/>
      <c r="O2007" s="34"/>
      <c r="P2007" s="89" t="s">
        <v>11051</v>
      </c>
      <c r="Q2007" s="110"/>
    </row>
    <row r="2008" s="22" customFormat="1" ht="12" spans="1:17">
      <c r="A2008" s="34"/>
      <c r="B2008" s="34" t="s">
        <v>2033</v>
      </c>
      <c r="C2008" s="36" t="s">
        <v>11052</v>
      </c>
      <c r="D2008" s="36" t="s">
        <v>11053</v>
      </c>
      <c r="E2008" s="89"/>
      <c r="F2008" s="89"/>
      <c r="G2008" s="36" t="s">
        <v>41</v>
      </c>
      <c r="H2008" s="246"/>
      <c r="I2008" s="34" t="s">
        <v>49</v>
      </c>
      <c r="J2008" s="34">
        <v>457</v>
      </c>
      <c r="K2008" s="89" t="s">
        <v>41</v>
      </c>
      <c r="L2008" s="34" t="s">
        <v>50</v>
      </c>
      <c r="M2008" s="34"/>
      <c r="N2008" s="34"/>
      <c r="O2008" s="34"/>
      <c r="P2008" s="89"/>
      <c r="Q2008" s="110"/>
    </row>
    <row r="2009" s="22" customFormat="1" ht="252" spans="1:17">
      <c r="A2009" s="34">
        <v>213</v>
      </c>
      <c r="B2009" s="34" t="s">
        <v>2033</v>
      </c>
      <c r="C2009" s="36" t="s">
        <v>11054</v>
      </c>
      <c r="D2009" s="36" t="s">
        <v>11055</v>
      </c>
      <c r="E2009" s="89" t="s">
        <v>11056</v>
      </c>
      <c r="F2009" s="89" t="s">
        <v>11057</v>
      </c>
      <c r="G2009" s="36" t="s">
        <v>11058</v>
      </c>
      <c r="H2009" s="36" t="s">
        <v>11059</v>
      </c>
      <c r="I2009" s="34" t="s">
        <v>49</v>
      </c>
      <c r="J2009" s="34">
        <v>1149</v>
      </c>
      <c r="K2009" s="89" t="s">
        <v>11060</v>
      </c>
      <c r="L2009" s="34" t="s">
        <v>34</v>
      </c>
      <c r="M2009" s="34">
        <v>0.1</v>
      </c>
      <c r="N2009" s="34">
        <v>0.1</v>
      </c>
      <c r="O2009" s="34"/>
      <c r="P2009" s="89" t="s">
        <v>11061</v>
      </c>
      <c r="Q2009" s="110"/>
    </row>
    <row r="2010" s="22" customFormat="1" ht="12" spans="1:17">
      <c r="A2010" s="34"/>
      <c r="B2010" s="34" t="s">
        <v>2033</v>
      </c>
      <c r="C2010" s="36" t="s">
        <v>11062</v>
      </c>
      <c r="D2010" s="36" t="s">
        <v>11063</v>
      </c>
      <c r="E2010" s="89"/>
      <c r="F2010" s="89"/>
      <c r="G2010" s="36" t="s">
        <v>41</v>
      </c>
      <c r="H2010" s="36"/>
      <c r="I2010" s="34" t="s">
        <v>49</v>
      </c>
      <c r="J2010" s="34">
        <v>345</v>
      </c>
      <c r="K2010" s="89" t="s">
        <v>41</v>
      </c>
      <c r="L2010" s="34" t="s">
        <v>34</v>
      </c>
      <c r="M2010" s="34">
        <v>0.1</v>
      </c>
      <c r="N2010" s="34">
        <v>0.1</v>
      </c>
      <c r="O2010" s="34"/>
      <c r="P2010" s="89"/>
      <c r="Q2010" s="110"/>
    </row>
    <row r="2011" s="22" customFormat="1" ht="12" spans="1:17">
      <c r="A2011" s="34"/>
      <c r="B2011" s="34" t="s">
        <v>2033</v>
      </c>
      <c r="C2011" s="36" t="s">
        <v>11064</v>
      </c>
      <c r="D2011" s="36" t="s">
        <v>11065</v>
      </c>
      <c r="E2011" s="89"/>
      <c r="F2011" s="89"/>
      <c r="G2011" s="36" t="s">
        <v>41</v>
      </c>
      <c r="H2011" s="36"/>
      <c r="I2011" s="40" t="s">
        <v>49</v>
      </c>
      <c r="J2011" s="34">
        <v>230</v>
      </c>
      <c r="K2011" s="89" t="s">
        <v>41</v>
      </c>
      <c r="L2011" s="34" t="s">
        <v>34</v>
      </c>
      <c r="M2011" s="34">
        <v>0.1</v>
      </c>
      <c r="N2011" s="34">
        <v>0.1</v>
      </c>
      <c r="O2011" s="34"/>
      <c r="P2011" s="89"/>
      <c r="Q2011" s="110"/>
    </row>
    <row r="2012" s="22" customFormat="1" ht="12" spans="1:17">
      <c r="A2012" s="34"/>
      <c r="B2012" s="34" t="s">
        <v>2033</v>
      </c>
      <c r="C2012" s="36" t="s">
        <v>11066</v>
      </c>
      <c r="D2012" s="36" t="s">
        <v>11067</v>
      </c>
      <c r="E2012" s="89"/>
      <c r="F2012" s="89"/>
      <c r="G2012" s="36" t="s">
        <v>41</v>
      </c>
      <c r="H2012" s="36"/>
      <c r="I2012" s="40" t="s">
        <v>49</v>
      </c>
      <c r="J2012" s="34">
        <v>1149</v>
      </c>
      <c r="K2012" s="89" t="s">
        <v>41</v>
      </c>
      <c r="L2012" s="34" t="s">
        <v>34</v>
      </c>
      <c r="M2012" s="34">
        <v>0.1</v>
      </c>
      <c r="N2012" s="34">
        <v>0.1</v>
      </c>
      <c r="O2012" s="34"/>
      <c r="P2012" s="89"/>
      <c r="Q2012" s="110"/>
    </row>
    <row r="2013" s="22" customFormat="1" ht="48" spans="1:17">
      <c r="A2013" s="34">
        <v>214</v>
      </c>
      <c r="B2013" s="34" t="s">
        <v>2033</v>
      </c>
      <c r="C2013" s="36" t="s">
        <v>11068</v>
      </c>
      <c r="D2013" s="36" t="s">
        <v>11069</v>
      </c>
      <c r="E2013" s="89" t="s">
        <v>11070</v>
      </c>
      <c r="F2013" s="89" t="s">
        <v>11071</v>
      </c>
      <c r="G2013" s="36"/>
      <c r="H2013" s="39"/>
      <c r="I2013" s="40" t="s">
        <v>49</v>
      </c>
      <c r="J2013" s="34">
        <v>680</v>
      </c>
      <c r="K2013" s="89" t="s">
        <v>8155</v>
      </c>
      <c r="L2013" s="34" t="s">
        <v>50</v>
      </c>
      <c r="M2013" s="34"/>
      <c r="N2013" s="34"/>
      <c r="O2013" s="34"/>
      <c r="P2013" s="89" t="s">
        <v>11072</v>
      </c>
      <c r="Q2013" s="110"/>
    </row>
    <row r="2014" s="22" customFormat="1" ht="12" spans="1:17">
      <c r="A2014" s="34"/>
      <c r="B2014" s="34" t="s">
        <v>2033</v>
      </c>
      <c r="C2014" s="36" t="s">
        <v>11073</v>
      </c>
      <c r="D2014" s="36" t="s">
        <v>11074</v>
      </c>
      <c r="E2014" s="89"/>
      <c r="F2014" s="89"/>
      <c r="G2014" s="36" t="s">
        <v>41</v>
      </c>
      <c r="H2014" s="39"/>
      <c r="I2014" s="34" t="s">
        <v>49</v>
      </c>
      <c r="J2014" s="34">
        <v>204</v>
      </c>
      <c r="K2014" s="89" t="s">
        <v>41</v>
      </c>
      <c r="L2014" s="34" t="s">
        <v>50</v>
      </c>
      <c r="M2014" s="34"/>
      <c r="N2014" s="34"/>
      <c r="O2014" s="34"/>
      <c r="P2014" s="89"/>
      <c r="Q2014" s="110"/>
    </row>
    <row r="2015" s="22" customFormat="1" ht="72" spans="1:17">
      <c r="A2015" s="34">
        <v>215</v>
      </c>
      <c r="B2015" s="34" t="s">
        <v>2033</v>
      </c>
      <c r="C2015" s="36" t="s">
        <v>11075</v>
      </c>
      <c r="D2015" s="36" t="s">
        <v>11076</v>
      </c>
      <c r="E2015" s="89" t="s">
        <v>11077</v>
      </c>
      <c r="F2015" s="89" t="s">
        <v>11078</v>
      </c>
      <c r="G2015" s="36"/>
      <c r="H2015" s="36"/>
      <c r="I2015" s="40" t="s">
        <v>49</v>
      </c>
      <c r="J2015" s="34">
        <v>1613</v>
      </c>
      <c r="K2015" s="89" t="s">
        <v>11079</v>
      </c>
      <c r="L2015" s="34" t="s">
        <v>50</v>
      </c>
      <c r="M2015" s="34"/>
      <c r="N2015" s="34"/>
      <c r="O2015" s="34"/>
      <c r="P2015" s="89" t="s">
        <v>11080</v>
      </c>
      <c r="Q2015" s="110"/>
    </row>
    <row r="2016" s="22" customFormat="1" ht="12" spans="1:17">
      <c r="A2016" s="34"/>
      <c r="B2016" s="34" t="s">
        <v>2033</v>
      </c>
      <c r="C2016" s="36" t="s">
        <v>11081</v>
      </c>
      <c r="D2016" s="36" t="s">
        <v>11082</v>
      </c>
      <c r="E2016" s="89"/>
      <c r="F2016" s="89"/>
      <c r="G2016" s="36" t="s">
        <v>41</v>
      </c>
      <c r="H2016" s="36"/>
      <c r="I2016" s="34" t="s">
        <v>49</v>
      </c>
      <c r="J2016" s="34">
        <v>484</v>
      </c>
      <c r="K2016" s="89" t="s">
        <v>41</v>
      </c>
      <c r="L2016" s="34" t="s">
        <v>50</v>
      </c>
      <c r="M2016" s="34"/>
      <c r="N2016" s="34"/>
      <c r="O2016" s="34"/>
      <c r="P2016" s="89"/>
      <c r="Q2016" s="110"/>
    </row>
    <row r="2017" s="22" customFormat="1" ht="48" spans="1:17">
      <c r="A2017" s="34">
        <v>216</v>
      </c>
      <c r="B2017" s="34" t="s">
        <v>2033</v>
      </c>
      <c r="C2017" s="36" t="s">
        <v>11083</v>
      </c>
      <c r="D2017" s="36" t="s">
        <v>11084</v>
      </c>
      <c r="E2017" s="89" t="s">
        <v>11085</v>
      </c>
      <c r="F2017" s="89" t="s">
        <v>10993</v>
      </c>
      <c r="G2017" s="36"/>
      <c r="H2017" s="36"/>
      <c r="I2017" s="40" t="s">
        <v>49</v>
      </c>
      <c r="J2017" s="34">
        <v>968</v>
      </c>
      <c r="K2017" s="89" t="s">
        <v>8155</v>
      </c>
      <c r="L2017" s="34" t="s">
        <v>50</v>
      </c>
      <c r="M2017" s="34"/>
      <c r="N2017" s="34"/>
      <c r="O2017" s="34"/>
      <c r="P2017" s="89" t="s">
        <v>41</v>
      </c>
      <c r="Q2017" s="110"/>
    </row>
    <row r="2018" s="22" customFormat="1" ht="12" spans="1:17">
      <c r="A2018" s="34"/>
      <c r="B2018" s="34" t="s">
        <v>2033</v>
      </c>
      <c r="C2018" s="36" t="s">
        <v>11086</v>
      </c>
      <c r="D2018" s="36" t="s">
        <v>11087</v>
      </c>
      <c r="E2018" s="89"/>
      <c r="F2018" s="89"/>
      <c r="G2018" s="36" t="s">
        <v>41</v>
      </c>
      <c r="H2018" s="36"/>
      <c r="I2018" s="34" t="s">
        <v>49</v>
      </c>
      <c r="J2018" s="34">
        <v>290</v>
      </c>
      <c r="K2018" s="89" t="s">
        <v>41</v>
      </c>
      <c r="L2018" s="34" t="s">
        <v>50</v>
      </c>
      <c r="M2018" s="34"/>
      <c r="N2018" s="34"/>
      <c r="O2018" s="34"/>
      <c r="P2018" s="89"/>
      <c r="Q2018" s="110"/>
    </row>
    <row r="2019" s="22" customFormat="1" ht="48" spans="1:17">
      <c r="A2019" s="34">
        <v>217</v>
      </c>
      <c r="B2019" s="34" t="s">
        <v>2033</v>
      </c>
      <c r="C2019" s="36" t="s">
        <v>11088</v>
      </c>
      <c r="D2019" s="36" t="s">
        <v>11089</v>
      </c>
      <c r="E2019" s="89" t="s">
        <v>11090</v>
      </c>
      <c r="F2019" s="89" t="s">
        <v>11091</v>
      </c>
      <c r="G2019" s="36"/>
      <c r="H2019" s="36"/>
      <c r="I2019" s="40" t="s">
        <v>49</v>
      </c>
      <c r="J2019" s="34">
        <v>1613</v>
      </c>
      <c r="K2019" s="89" t="s">
        <v>11092</v>
      </c>
      <c r="L2019" s="34" t="s">
        <v>50</v>
      </c>
      <c r="M2019" s="34"/>
      <c r="N2019" s="34"/>
      <c r="O2019" s="34"/>
      <c r="P2019" s="89" t="s">
        <v>41</v>
      </c>
      <c r="Q2019" s="110"/>
    </row>
    <row r="2020" s="22" customFormat="1" ht="12" spans="1:17">
      <c r="A2020" s="34"/>
      <c r="B2020" s="34" t="s">
        <v>2033</v>
      </c>
      <c r="C2020" s="36" t="s">
        <v>11093</v>
      </c>
      <c r="D2020" s="36" t="s">
        <v>11094</v>
      </c>
      <c r="E2020" s="89"/>
      <c r="F2020" s="89"/>
      <c r="G2020" s="36" t="s">
        <v>41</v>
      </c>
      <c r="H2020" s="36"/>
      <c r="I2020" s="34" t="s">
        <v>49</v>
      </c>
      <c r="J2020" s="34">
        <v>484</v>
      </c>
      <c r="K2020" s="89" t="s">
        <v>41</v>
      </c>
      <c r="L2020" s="34" t="s">
        <v>50</v>
      </c>
      <c r="M2020" s="34"/>
      <c r="N2020" s="34"/>
      <c r="O2020" s="34"/>
      <c r="P2020" s="89"/>
      <c r="Q2020" s="110"/>
    </row>
    <row r="2021" s="22" customFormat="1" ht="48" spans="1:17">
      <c r="A2021" s="34">
        <v>218</v>
      </c>
      <c r="B2021" s="34" t="s">
        <v>2033</v>
      </c>
      <c r="C2021" s="36" t="s">
        <v>11095</v>
      </c>
      <c r="D2021" s="36" t="s">
        <v>11096</v>
      </c>
      <c r="E2021" s="89" t="s">
        <v>11097</v>
      </c>
      <c r="F2021" s="89" t="s">
        <v>11098</v>
      </c>
      <c r="G2021" s="36"/>
      <c r="H2021" s="36"/>
      <c r="I2021" s="34" t="s">
        <v>49</v>
      </c>
      <c r="J2021" s="34">
        <v>1482</v>
      </c>
      <c r="K2021" s="89" t="s">
        <v>8155</v>
      </c>
      <c r="L2021" s="34" t="s">
        <v>50</v>
      </c>
      <c r="M2021" s="34"/>
      <c r="N2021" s="34"/>
      <c r="O2021" s="34"/>
      <c r="P2021" s="89" t="s">
        <v>11099</v>
      </c>
      <c r="Q2021" s="110"/>
    </row>
    <row r="2022" s="22" customFormat="1" ht="12" spans="1:17">
      <c r="A2022" s="34"/>
      <c r="B2022" s="34" t="s">
        <v>2033</v>
      </c>
      <c r="C2022" s="36" t="s">
        <v>11100</v>
      </c>
      <c r="D2022" s="36" t="s">
        <v>11101</v>
      </c>
      <c r="E2022" s="89"/>
      <c r="F2022" s="89"/>
      <c r="G2022" s="36" t="s">
        <v>41</v>
      </c>
      <c r="H2022" s="36"/>
      <c r="I2022" s="34" t="s">
        <v>49</v>
      </c>
      <c r="J2022" s="34">
        <v>445</v>
      </c>
      <c r="K2022" s="89" t="s">
        <v>41</v>
      </c>
      <c r="L2022" s="34" t="s">
        <v>50</v>
      </c>
      <c r="M2022" s="34"/>
      <c r="N2022" s="34"/>
      <c r="O2022" s="34"/>
      <c r="P2022" s="89"/>
      <c r="Q2022" s="110"/>
    </row>
    <row r="2023" s="22" customFormat="1" ht="409.5" spans="1:17">
      <c r="A2023" s="34">
        <v>219</v>
      </c>
      <c r="B2023" s="34" t="s">
        <v>2033</v>
      </c>
      <c r="C2023" s="36" t="s">
        <v>11102</v>
      </c>
      <c r="D2023" s="36" t="s">
        <v>11103</v>
      </c>
      <c r="E2023" s="89" t="s">
        <v>11104</v>
      </c>
      <c r="F2023" s="89" t="s">
        <v>11105</v>
      </c>
      <c r="G2023" s="36"/>
      <c r="H2023" s="36"/>
      <c r="I2023" s="34" t="s">
        <v>49</v>
      </c>
      <c r="J2023" s="34">
        <v>2679</v>
      </c>
      <c r="K2023" s="89" t="s">
        <v>8155</v>
      </c>
      <c r="L2023" s="34" t="s">
        <v>50</v>
      </c>
      <c r="M2023" s="34"/>
      <c r="N2023" s="34"/>
      <c r="O2023" s="34"/>
      <c r="P2023" s="89" t="s">
        <v>11106</v>
      </c>
      <c r="Q2023" s="110"/>
    </row>
    <row r="2024" s="22" customFormat="1" ht="12" spans="1:17">
      <c r="A2024" s="34"/>
      <c r="B2024" s="34" t="s">
        <v>2033</v>
      </c>
      <c r="C2024" s="36" t="s">
        <v>11107</v>
      </c>
      <c r="D2024" s="36" t="s">
        <v>11108</v>
      </c>
      <c r="E2024" s="89"/>
      <c r="F2024" s="89"/>
      <c r="G2024" s="36" t="s">
        <v>41</v>
      </c>
      <c r="H2024" s="36"/>
      <c r="I2024" s="34" t="s">
        <v>49</v>
      </c>
      <c r="J2024" s="34">
        <v>804</v>
      </c>
      <c r="K2024" s="89" t="s">
        <v>41</v>
      </c>
      <c r="L2024" s="34" t="s">
        <v>50</v>
      </c>
      <c r="M2024" s="34"/>
      <c r="N2024" s="34"/>
      <c r="O2024" s="34"/>
      <c r="P2024" s="89"/>
      <c r="Q2024" s="110"/>
    </row>
    <row r="2025" s="22" customFormat="1" ht="409.5" spans="1:17">
      <c r="A2025" s="34">
        <v>220</v>
      </c>
      <c r="B2025" s="34" t="s">
        <v>2033</v>
      </c>
      <c r="C2025" s="36" t="s">
        <v>11109</v>
      </c>
      <c r="D2025" s="36" t="s">
        <v>11110</v>
      </c>
      <c r="E2025" s="89" t="s">
        <v>11111</v>
      </c>
      <c r="F2025" s="89" t="s">
        <v>11105</v>
      </c>
      <c r="G2025" s="36"/>
      <c r="H2025" s="36"/>
      <c r="I2025" s="34" t="s">
        <v>49</v>
      </c>
      <c r="J2025" s="34">
        <v>3924</v>
      </c>
      <c r="K2025" s="89" t="s">
        <v>11112</v>
      </c>
      <c r="L2025" s="34" t="s">
        <v>50</v>
      </c>
      <c r="M2025" s="34"/>
      <c r="N2025" s="34"/>
      <c r="O2025" s="34"/>
      <c r="P2025" s="89" t="s">
        <v>11113</v>
      </c>
      <c r="Q2025" s="110"/>
    </row>
    <row r="2026" s="22" customFormat="1" ht="12" spans="1:17">
      <c r="A2026" s="34"/>
      <c r="B2026" s="34" t="s">
        <v>2033</v>
      </c>
      <c r="C2026" s="36" t="s">
        <v>11114</v>
      </c>
      <c r="D2026" s="36" t="s">
        <v>11115</v>
      </c>
      <c r="E2026" s="89"/>
      <c r="F2026" s="89"/>
      <c r="G2026" s="36" t="s">
        <v>41</v>
      </c>
      <c r="H2026" s="36"/>
      <c r="I2026" s="34" t="s">
        <v>49</v>
      </c>
      <c r="J2026" s="34">
        <v>1177</v>
      </c>
      <c r="K2026" s="89" t="s">
        <v>41</v>
      </c>
      <c r="L2026" s="34" t="s">
        <v>50</v>
      </c>
      <c r="M2026" s="34"/>
      <c r="N2026" s="34"/>
      <c r="O2026" s="34"/>
      <c r="P2026" s="89"/>
      <c r="Q2026" s="110"/>
    </row>
    <row r="2027" s="22" customFormat="1" ht="60" spans="1:17">
      <c r="A2027" s="34">
        <v>221</v>
      </c>
      <c r="B2027" s="34" t="s">
        <v>2033</v>
      </c>
      <c r="C2027" s="36" t="s">
        <v>11116</v>
      </c>
      <c r="D2027" s="36" t="s">
        <v>11117</v>
      </c>
      <c r="E2027" s="89" t="s">
        <v>11118</v>
      </c>
      <c r="F2027" s="89" t="s">
        <v>11105</v>
      </c>
      <c r="G2027" s="36"/>
      <c r="H2027" s="36"/>
      <c r="I2027" s="34" t="s">
        <v>49</v>
      </c>
      <c r="J2027" s="34">
        <v>3182</v>
      </c>
      <c r="K2027" s="89" t="s">
        <v>8155</v>
      </c>
      <c r="L2027" s="34" t="s">
        <v>50</v>
      </c>
      <c r="M2027" s="34"/>
      <c r="N2027" s="34"/>
      <c r="O2027" s="34"/>
      <c r="P2027" s="89" t="s">
        <v>11119</v>
      </c>
      <c r="Q2027" s="110"/>
    </row>
    <row r="2028" s="22" customFormat="1" ht="12" spans="1:17">
      <c r="A2028" s="34"/>
      <c r="B2028" s="34" t="s">
        <v>2033</v>
      </c>
      <c r="C2028" s="36" t="s">
        <v>11120</v>
      </c>
      <c r="D2028" s="36" t="s">
        <v>11121</v>
      </c>
      <c r="E2028" s="89"/>
      <c r="F2028" s="89"/>
      <c r="G2028" s="36" t="s">
        <v>41</v>
      </c>
      <c r="H2028" s="39"/>
      <c r="I2028" s="34" t="s">
        <v>49</v>
      </c>
      <c r="J2028" s="34">
        <v>955</v>
      </c>
      <c r="K2028" s="89" t="s">
        <v>41</v>
      </c>
      <c r="L2028" s="34" t="s">
        <v>50</v>
      </c>
      <c r="M2028" s="34"/>
      <c r="N2028" s="34"/>
      <c r="O2028" s="34"/>
      <c r="P2028" s="89"/>
      <c r="Q2028" s="110"/>
    </row>
    <row r="2029" s="22" customFormat="1" ht="84" spans="1:17">
      <c r="A2029" s="34">
        <v>222</v>
      </c>
      <c r="B2029" s="34" t="s">
        <v>2033</v>
      </c>
      <c r="C2029" s="36" t="s">
        <v>11122</v>
      </c>
      <c r="D2029" s="36" t="s">
        <v>11123</v>
      </c>
      <c r="E2029" s="89" t="s">
        <v>11124</v>
      </c>
      <c r="F2029" s="89" t="s">
        <v>11105</v>
      </c>
      <c r="G2029" s="36"/>
      <c r="H2029" s="36"/>
      <c r="I2029" s="34" t="s">
        <v>49</v>
      </c>
      <c r="J2029" s="34">
        <v>5293</v>
      </c>
      <c r="K2029" s="89" t="s">
        <v>11125</v>
      </c>
      <c r="L2029" s="34" t="s">
        <v>50</v>
      </c>
      <c r="M2029" s="34"/>
      <c r="N2029" s="34"/>
      <c r="O2029" s="34"/>
      <c r="P2029" s="89" t="s">
        <v>11126</v>
      </c>
      <c r="Q2029" s="110"/>
    </row>
    <row r="2030" s="22" customFormat="1" ht="12" spans="1:17">
      <c r="A2030" s="34"/>
      <c r="B2030" s="34" t="s">
        <v>2033</v>
      </c>
      <c r="C2030" s="36" t="s">
        <v>11127</v>
      </c>
      <c r="D2030" s="36" t="s">
        <v>11128</v>
      </c>
      <c r="E2030" s="89"/>
      <c r="F2030" s="89"/>
      <c r="G2030" s="36" t="s">
        <v>41</v>
      </c>
      <c r="H2030" s="39"/>
      <c r="I2030" s="34" t="s">
        <v>49</v>
      </c>
      <c r="J2030" s="34">
        <v>1588</v>
      </c>
      <c r="K2030" s="89" t="s">
        <v>41</v>
      </c>
      <c r="L2030" s="34" t="s">
        <v>50</v>
      </c>
      <c r="M2030" s="34"/>
      <c r="N2030" s="34"/>
      <c r="O2030" s="34"/>
      <c r="P2030" s="89"/>
      <c r="Q2030" s="110"/>
    </row>
    <row r="2031" s="22" customFormat="1" ht="60" spans="1:17">
      <c r="A2031" s="34">
        <v>223</v>
      </c>
      <c r="B2031" s="34" t="s">
        <v>2033</v>
      </c>
      <c r="C2031" s="36" t="s">
        <v>11129</v>
      </c>
      <c r="D2031" s="36" t="s">
        <v>11130</v>
      </c>
      <c r="E2031" s="89" t="s">
        <v>11131</v>
      </c>
      <c r="F2031" s="89" t="s">
        <v>11132</v>
      </c>
      <c r="G2031" s="36"/>
      <c r="H2031" s="36"/>
      <c r="I2031" s="34" t="s">
        <v>49</v>
      </c>
      <c r="J2031" s="34">
        <v>1827</v>
      </c>
      <c r="K2031" s="89" t="s">
        <v>11133</v>
      </c>
      <c r="L2031" s="34" t="s">
        <v>50</v>
      </c>
      <c r="M2031" s="34"/>
      <c r="N2031" s="34"/>
      <c r="O2031" s="34"/>
      <c r="P2031" s="89" t="s">
        <v>11134</v>
      </c>
      <c r="Q2031" s="110"/>
    </row>
    <row r="2032" s="22" customFormat="1" ht="12" spans="1:17">
      <c r="A2032" s="34"/>
      <c r="B2032" s="34" t="s">
        <v>2033</v>
      </c>
      <c r="C2032" s="36" t="s">
        <v>11135</v>
      </c>
      <c r="D2032" s="36" t="s">
        <v>11136</v>
      </c>
      <c r="E2032" s="89"/>
      <c r="F2032" s="89"/>
      <c r="G2032" s="36" t="s">
        <v>41</v>
      </c>
      <c r="H2032" s="39"/>
      <c r="I2032" s="34" t="s">
        <v>49</v>
      </c>
      <c r="J2032" s="34">
        <v>548</v>
      </c>
      <c r="K2032" s="89" t="s">
        <v>41</v>
      </c>
      <c r="L2032" s="34" t="s">
        <v>50</v>
      </c>
      <c r="M2032" s="34"/>
      <c r="N2032" s="34"/>
      <c r="O2032" s="34"/>
      <c r="P2032" s="89"/>
      <c r="Q2032" s="110"/>
    </row>
    <row r="2033" s="22" customFormat="1" ht="48" spans="1:17">
      <c r="A2033" s="34">
        <v>224</v>
      </c>
      <c r="B2033" s="34" t="s">
        <v>2033</v>
      </c>
      <c r="C2033" s="36" t="s">
        <v>11137</v>
      </c>
      <c r="D2033" s="36" t="s">
        <v>11138</v>
      </c>
      <c r="E2033" s="89" t="s">
        <v>11139</v>
      </c>
      <c r="F2033" s="89" t="s">
        <v>11140</v>
      </c>
      <c r="G2033" s="36"/>
      <c r="H2033" s="36"/>
      <c r="I2033" s="34" t="s">
        <v>49</v>
      </c>
      <c r="J2033" s="34">
        <v>1437</v>
      </c>
      <c r="K2033" s="89" t="s">
        <v>11141</v>
      </c>
      <c r="L2033" s="34" t="s">
        <v>50</v>
      </c>
      <c r="M2033" s="34"/>
      <c r="N2033" s="34"/>
      <c r="O2033" s="34"/>
      <c r="P2033" s="89" t="s">
        <v>11142</v>
      </c>
      <c r="Q2033" s="110"/>
    </row>
    <row r="2034" s="22" customFormat="1" ht="12" spans="1:17">
      <c r="A2034" s="34"/>
      <c r="B2034" s="34" t="s">
        <v>2033</v>
      </c>
      <c r="C2034" s="36" t="s">
        <v>11143</v>
      </c>
      <c r="D2034" s="36" t="s">
        <v>11144</v>
      </c>
      <c r="E2034" s="89"/>
      <c r="F2034" s="89"/>
      <c r="G2034" s="36" t="s">
        <v>41</v>
      </c>
      <c r="H2034" s="36"/>
      <c r="I2034" s="34" t="s">
        <v>49</v>
      </c>
      <c r="J2034" s="34">
        <v>431</v>
      </c>
      <c r="K2034" s="89" t="s">
        <v>41</v>
      </c>
      <c r="L2034" s="34" t="s">
        <v>50</v>
      </c>
      <c r="M2034" s="34"/>
      <c r="N2034" s="34"/>
      <c r="O2034" s="34"/>
      <c r="P2034" s="89"/>
      <c r="Q2034" s="110"/>
    </row>
    <row r="2035" s="22" customFormat="1" ht="48" spans="1:17">
      <c r="A2035" s="34">
        <v>225</v>
      </c>
      <c r="B2035" s="34" t="s">
        <v>2033</v>
      </c>
      <c r="C2035" s="36" t="s">
        <v>11145</v>
      </c>
      <c r="D2035" s="36" t="s">
        <v>11146</v>
      </c>
      <c r="E2035" s="89" t="s">
        <v>11147</v>
      </c>
      <c r="F2035" s="89" t="s">
        <v>11148</v>
      </c>
      <c r="G2035" s="36"/>
      <c r="H2035" s="36"/>
      <c r="I2035" s="34" t="s">
        <v>49</v>
      </c>
      <c r="J2035" s="34">
        <v>2129</v>
      </c>
      <c r="K2035" s="89" t="s">
        <v>11149</v>
      </c>
      <c r="L2035" s="34" t="s">
        <v>50</v>
      </c>
      <c r="M2035" s="34"/>
      <c r="N2035" s="34"/>
      <c r="O2035" s="34"/>
      <c r="P2035" s="89" t="s">
        <v>11150</v>
      </c>
      <c r="Q2035" s="110"/>
    </row>
    <row r="2036" s="22" customFormat="1" ht="12" spans="1:17">
      <c r="A2036" s="34"/>
      <c r="B2036" s="34" t="s">
        <v>2033</v>
      </c>
      <c r="C2036" s="36" t="s">
        <v>11151</v>
      </c>
      <c r="D2036" s="36" t="s">
        <v>11152</v>
      </c>
      <c r="E2036" s="89"/>
      <c r="F2036" s="89"/>
      <c r="G2036" s="36" t="s">
        <v>41</v>
      </c>
      <c r="H2036" s="36"/>
      <c r="I2036" s="34" t="s">
        <v>49</v>
      </c>
      <c r="J2036" s="34">
        <v>639</v>
      </c>
      <c r="K2036" s="89" t="s">
        <v>41</v>
      </c>
      <c r="L2036" s="34" t="s">
        <v>50</v>
      </c>
      <c r="M2036" s="34"/>
      <c r="N2036" s="34"/>
      <c r="O2036" s="34"/>
      <c r="P2036" s="89"/>
      <c r="Q2036" s="110"/>
    </row>
    <row r="2037" s="22" customFormat="1" ht="48" spans="1:17">
      <c r="A2037" s="34">
        <v>226</v>
      </c>
      <c r="B2037" s="34" t="s">
        <v>2033</v>
      </c>
      <c r="C2037" s="36" t="s">
        <v>11153</v>
      </c>
      <c r="D2037" s="36" t="s">
        <v>11154</v>
      </c>
      <c r="E2037" s="89" t="s">
        <v>11155</v>
      </c>
      <c r="F2037" s="89" t="s">
        <v>11156</v>
      </c>
      <c r="G2037" s="36"/>
      <c r="H2037" s="36" t="s">
        <v>11157</v>
      </c>
      <c r="I2037" s="40" t="s">
        <v>49</v>
      </c>
      <c r="J2037" s="34">
        <v>2990</v>
      </c>
      <c r="K2037" s="89" t="s">
        <v>8155</v>
      </c>
      <c r="L2037" s="34" t="s">
        <v>50</v>
      </c>
      <c r="M2037" s="34"/>
      <c r="N2037" s="34"/>
      <c r="O2037" s="34"/>
      <c r="P2037" s="89" t="s">
        <v>11158</v>
      </c>
      <c r="Q2037" s="110"/>
    </row>
    <row r="2038" s="22" customFormat="1" ht="12" spans="1:17">
      <c r="A2038" s="34"/>
      <c r="B2038" s="34" t="s">
        <v>2033</v>
      </c>
      <c r="C2038" s="36" t="s">
        <v>11159</v>
      </c>
      <c r="D2038" s="36" t="s">
        <v>11160</v>
      </c>
      <c r="E2038" s="89"/>
      <c r="F2038" s="89"/>
      <c r="G2038" s="36" t="s">
        <v>41</v>
      </c>
      <c r="H2038" s="39"/>
      <c r="I2038" s="34" t="s">
        <v>49</v>
      </c>
      <c r="J2038" s="34">
        <v>897</v>
      </c>
      <c r="K2038" s="89" t="s">
        <v>41</v>
      </c>
      <c r="L2038" s="34" t="s">
        <v>50</v>
      </c>
      <c r="M2038" s="34"/>
      <c r="N2038" s="34"/>
      <c r="O2038" s="34"/>
      <c r="P2038" s="89"/>
      <c r="Q2038" s="110"/>
    </row>
    <row r="2039" s="22" customFormat="1" ht="12" spans="1:17">
      <c r="A2039" s="34"/>
      <c r="B2039" s="34" t="s">
        <v>2033</v>
      </c>
      <c r="C2039" s="36" t="s">
        <v>11161</v>
      </c>
      <c r="D2039" s="36" t="s">
        <v>11162</v>
      </c>
      <c r="E2039" s="89"/>
      <c r="F2039" s="89"/>
      <c r="G2039" s="36" t="s">
        <v>41</v>
      </c>
      <c r="H2039" s="36"/>
      <c r="I2039" s="40" t="s">
        <v>49</v>
      </c>
      <c r="J2039" s="34">
        <v>2990</v>
      </c>
      <c r="K2039" s="89" t="s">
        <v>41</v>
      </c>
      <c r="L2039" s="34" t="s">
        <v>50</v>
      </c>
      <c r="M2039" s="34"/>
      <c r="N2039" s="34"/>
      <c r="O2039" s="34"/>
      <c r="P2039" s="89"/>
      <c r="Q2039" s="110"/>
    </row>
    <row r="2040" s="22" customFormat="1" ht="72" spans="1:17">
      <c r="A2040" s="34">
        <v>227</v>
      </c>
      <c r="B2040" s="34" t="s">
        <v>2033</v>
      </c>
      <c r="C2040" s="36" t="s">
        <v>11163</v>
      </c>
      <c r="D2040" s="36" t="s">
        <v>11164</v>
      </c>
      <c r="E2040" s="89" t="s">
        <v>11165</v>
      </c>
      <c r="F2040" s="89" t="s">
        <v>11166</v>
      </c>
      <c r="G2040" s="36"/>
      <c r="H2040" s="36" t="s">
        <v>11167</v>
      </c>
      <c r="I2040" s="34" t="s">
        <v>11168</v>
      </c>
      <c r="J2040" s="34">
        <v>2532</v>
      </c>
      <c r="K2040" s="89" t="s">
        <v>8155</v>
      </c>
      <c r="L2040" s="34" t="s">
        <v>50</v>
      </c>
      <c r="M2040" s="34"/>
      <c r="N2040" s="34"/>
      <c r="O2040" s="34"/>
      <c r="P2040" s="89" t="s">
        <v>11169</v>
      </c>
      <c r="Q2040" s="110"/>
    </row>
    <row r="2041" s="22" customFormat="1" ht="12" spans="1:17">
      <c r="A2041" s="34"/>
      <c r="B2041" s="34" t="s">
        <v>2033</v>
      </c>
      <c r="C2041" s="36" t="s">
        <v>11170</v>
      </c>
      <c r="D2041" s="36" t="s">
        <v>11171</v>
      </c>
      <c r="E2041" s="89"/>
      <c r="F2041" s="89"/>
      <c r="G2041" s="36" t="s">
        <v>41</v>
      </c>
      <c r="H2041" s="36"/>
      <c r="I2041" s="34" t="s">
        <v>49</v>
      </c>
      <c r="J2041" s="34">
        <v>760</v>
      </c>
      <c r="K2041" s="89" t="s">
        <v>41</v>
      </c>
      <c r="L2041" s="34" t="s">
        <v>50</v>
      </c>
      <c r="M2041" s="34"/>
      <c r="N2041" s="34"/>
      <c r="O2041" s="34"/>
      <c r="P2041" s="89"/>
      <c r="Q2041" s="110"/>
    </row>
    <row r="2042" s="22" customFormat="1" ht="12" spans="1:17">
      <c r="A2042" s="34"/>
      <c r="B2042" s="34" t="s">
        <v>2033</v>
      </c>
      <c r="C2042" s="36" t="s">
        <v>11172</v>
      </c>
      <c r="D2042" s="36" t="s">
        <v>11173</v>
      </c>
      <c r="E2042" s="89"/>
      <c r="F2042" s="89"/>
      <c r="G2042" s="36" t="s">
        <v>41</v>
      </c>
      <c r="H2042" s="36"/>
      <c r="I2042" s="34" t="s">
        <v>11168</v>
      </c>
      <c r="J2042" s="34">
        <v>2532</v>
      </c>
      <c r="K2042" s="89" t="s">
        <v>41</v>
      </c>
      <c r="L2042" s="34" t="s">
        <v>50</v>
      </c>
      <c r="M2042" s="34"/>
      <c r="N2042" s="34"/>
      <c r="O2042" s="34"/>
      <c r="P2042" s="89"/>
      <c r="Q2042" s="110"/>
    </row>
    <row r="2043" s="22" customFormat="1" ht="12" spans="1:17">
      <c r="A2043" s="34"/>
      <c r="B2043" s="34" t="s">
        <v>2033</v>
      </c>
      <c r="C2043" s="36" t="s">
        <v>11174</v>
      </c>
      <c r="D2043" s="36" t="s">
        <v>11175</v>
      </c>
      <c r="E2043" s="89"/>
      <c r="F2043" s="89"/>
      <c r="G2043" s="36" t="s">
        <v>41</v>
      </c>
      <c r="H2043" s="36"/>
      <c r="I2043" s="34" t="s">
        <v>11168</v>
      </c>
      <c r="J2043" s="34">
        <v>2532</v>
      </c>
      <c r="K2043" s="89" t="s">
        <v>41</v>
      </c>
      <c r="L2043" s="34" t="s">
        <v>50</v>
      </c>
      <c r="M2043" s="34"/>
      <c r="N2043" s="34"/>
      <c r="O2043" s="34"/>
      <c r="P2043" s="89"/>
      <c r="Q2043" s="110"/>
    </row>
    <row r="2044" s="22" customFormat="1" ht="48" spans="1:17">
      <c r="A2044" s="34">
        <v>228</v>
      </c>
      <c r="B2044" s="34" t="s">
        <v>2033</v>
      </c>
      <c r="C2044" s="36" t="s">
        <v>11176</v>
      </c>
      <c r="D2044" s="36" t="s">
        <v>11177</v>
      </c>
      <c r="E2044" s="89" t="s">
        <v>11178</v>
      </c>
      <c r="F2044" s="89" t="s">
        <v>11179</v>
      </c>
      <c r="G2044" s="36"/>
      <c r="H2044" s="39"/>
      <c r="I2044" s="40" t="s">
        <v>49</v>
      </c>
      <c r="J2044" s="34">
        <v>1752</v>
      </c>
      <c r="K2044" s="89" t="s">
        <v>8155</v>
      </c>
      <c r="L2044" s="34" t="s">
        <v>50</v>
      </c>
      <c r="M2044" s="34"/>
      <c r="N2044" s="34"/>
      <c r="O2044" s="34"/>
      <c r="P2044" s="89" t="s">
        <v>11180</v>
      </c>
      <c r="Q2044" s="110"/>
    </row>
    <row r="2045" s="22" customFormat="1" ht="12" spans="1:17">
      <c r="A2045" s="34"/>
      <c r="B2045" s="34" t="s">
        <v>2033</v>
      </c>
      <c r="C2045" s="36" t="s">
        <v>11181</v>
      </c>
      <c r="D2045" s="36" t="s">
        <v>11182</v>
      </c>
      <c r="E2045" s="89"/>
      <c r="F2045" s="89"/>
      <c r="G2045" s="36" t="s">
        <v>41</v>
      </c>
      <c r="H2045" s="39"/>
      <c r="I2045" s="34" t="s">
        <v>49</v>
      </c>
      <c r="J2045" s="34">
        <v>526</v>
      </c>
      <c r="K2045" s="89" t="s">
        <v>41</v>
      </c>
      <c r="L2045" s="34" t="s">
        <v>50</v>
      </c>
      <c r="M2045" s="34"/>
      <c r="N2045" s="34"/>
      <c r="O2045" s="34"/>
      <c r="P2045" s="89"/>
      <c r="Q2045" s="110"/>
    </row>
    <row r="2046" s="22" customFormat="1" ht="72" spans="1:17">
      <c r="A2046" s="34">
        <v>229</v>
      </c>
      <c r="B2046" s="34" t="s">
        <v>2033</v>
      </c>
      <c r="C2046" s="36" t="s">
        <v>11183</v>
      </c>
      <c r="D2046" s="36" t="s">
        <v>11184</v>
      </c>
      <c r="E2046" s="89" t="s">
        <v>11185</v>
      </c>
      <c r="F2046" s="89" t="s">
        <v>11186</v>
      </c>
      <c r="G2046" s="36" t="s">
        <v>11187</v>
      </c>
      <c r="H2046" s="36"/>
      <c r="I2046" s="34" t="s">
        <v>49</v>
      </c>
      <c r="J2046" s="34">
        <v>3390</v>
      </c>
      <c r="K2046" s="89" t="s">
        <v>11188</v>
      </c>
      <c r="L2046" s="34" t="s">
        <v>50</v>
      </c>
      <c r="M2046" s="34"/>
      <c r="N2046" s="34"/>
      <c r="O2046" s="34"/>
      <c r="P2046" s="89" t="s">
        <v>11189</v>
      </c>
      <c r="Q2046" s="110"/>
    </row>
    <row r="2047" s="22" customFormat="1" ht="12" spans="1:17">
      <c r="A2047" s="34"/>
      <c r="B2047" s="34" t="s">
        <v>2033</v>
      </c>
      <c r="C2047" s="36" t="s">
        <v>11190</v>
      </c>
      <c r="D2047" s="36" t="s">
        <v>11191</v>
      </c>
      <c r="E2047" s="89"/>
      <c r="F2047" s="89"/>
      <c r="G2047" s="36" t="s">
        <v>41</v>
      </c>
      <c r="H2047" s="36"/>
      <c r="I2047" s="34" t="s">
        <v>49</v>
      </c>
      <c r="J2047" s="34">
        <v>1017</v>
      </c>
      <c r="K2047" s="89" t="s">
        <v>41</v>
      </c>
      <c r="L2047" s="34" t="s">
        <v>50</v>
      </c>
      <c r="M2047" s="34"/>
      <c r="N2047" s="34"/>
      <c r="O2047" s="34"/>
      <c r="P2047" s="89"/>
      <c r="Q2047" s="110"/>
    </row>
    <row r="2048" s="22" customFormat="1" ht="24" spans="1:17">
      <c r="A2048" s="34"/>
      <c r="B2048" s="34" t="s">
        <v>2033</v>
      </c>
      <c r="C2048" s="36" t="s">
        <v>11192</v>
      </c>
      <c r="D2048" s="36" t="s">
        <v>11193</v>
      </c>
      <c r="E2048" s="89"/>
      <c r="F2048" s="89"/>
      <c r="G2048" s="36" t="s">
        <v>41</v>
      </c>
      <c r="H2048" s="36"/>
      <c r="I2048" s="40" t="s">
        <v>49</v>
      </c>
      <c r="J2048" s="34">
        <v>1017</v>
      </c>
      <c r="K2048" s="89" t="s">
        <v>41</v>
      </c>
      <c r="L2048" s="34" t="s">
        <v>50</v>
      </c>
      <c r="M2048" s="34"/>
      <c r="N2048" s="34"/>
      <c r="O2048" s="34"/>
      <c r="P2048" s="89"/>
      <c r="Q2048" s="110"/>
    </row>
    <row r="2049" s="22" customFormat="1" ht="24" spans="1:17">
      <c r="A2049" s="34"/>
      <c r="B2049" s="34" t="s">
        <v>2033</v>
      </c>
      <c r="C2049" s="36" t="s">
        <v>11194</v>
      </c>
      <c r="D2049" s="36" t="s">
        <v>11195</v>
      </c>
      <c r="E2049" s="89"/>
      <c r="F2049" s="89"/>
      <c r="G2049" s="36" t="s">
        <v>41</v>
      </c>
      <c r="H2049" s="36"/>
      <c r="I2049" s="40" t="s">
        <v>49</v>
      </c>
      <c r="J2049" s="34">
        <v>1017</v>
      </c>
      <c r="K2049" s="89" t="s">
        <v>41</v>
      </c>
      <c r="L2049" s="34" t="s">
        <v>50</v>
      </c>
      <c r="M2049" s="34"/>
      <c r="N2049" s="34"/>
      <c r="O2049" s="34"/>
      <c r="P2049" s="89"/>
      <c r="Q2049" s="110"/>
    </row>
    <row r="2050" s="22" customFormat="1" ht="72" spans="1:17">
      <c r="A2050" s="34">
        <v>230</v>
      </c>
      <c r="B2050" s="34" t="s">
        <v>2033</v>
      </c>
      <c r="C2050" s="36" t="s">
        <v>11196</v>
      </c>
      <c r="D2050" s="36" t="s">
        <v>11197</v>
      </c>
      <c r="E2050" s="89" t="s">
        <v>11198</v>
      </c>
      <c r="F2050" s="89" t="s">
        <v>11199</v>
      </c>
      <c r="G2050" s="36" t="s">
        <v>11200</v>
      </c>
      <c r="H2050" s="36"/>
      <c r="I2050" s="34" t="s">
        <v>49</v>
      </c>
      <c r="J2050" s="34">
        <v>2682</v>
      </c>
      <c r="K2050" s="223" t="s">
        <v>11201</v>
      </c>
      <c r="L2050" s="34" t="s">
        <v>50</v>
      </c>
      <c r="M2050" s="34"/>
      <c r="N2050" s="34"/>
      <c r="O2050" s="34"/>
      <c r="P2050" s="89" t="s">
        <v>11202</v>
      </c>
      <c r="Q2050" s="110"/>
    </row>
    <row r="2051" s="22" customFormat="1" ht="12" spans="1:17">
      <c r="A2051" s="34"/>
      <c r="B2051" s="34" t="s">
        <v>2033</v>
      </c>
      <c r="C2051" s="36" t="s">
        <v>11203</v>
      </c>
      <c r="D2051" s="36" t="s">
        <v>11204</v>
      </c>
      <c r="E2051" s="89"/>
      <c r="F2051" s="89"/>
      <c r="G2051" s="36" t="s">
        <v>41</v>
      </c>
      <c r="H2051" s="36"/>
      <c r="I2051" s="34" t="s">
        <v>49</v>
      </c>
      <c r="J2051" s="34">
        <v>805</v>
      </c>
      <c r="K2051" s="89" t="s">
        <v>41</v>
      </c>
      <c r="L2051" s="34" t="s">
        <v>50</v>
      </c>
      <c r="M2051" s="34"/>
      <c r="N2051" s="34"/>
      <c r="O2051" s="34"/>
      <c r="P2051" s="89"/>
      <c r="Q2051" s="110"/>
    </row>
    <row r="2052" s="22" customFormat="1" ht="12" spans="1:17">
      <c r="A2052" s="34"/>
      <c r="B2052" s="34" t="s">
        <v>2033</v>
      </c>
      <c r="C2052" s="36" t="s">
        <v>11205</v>
      </c>
      <c r="D2052" s="36" t="s">
        <v>11206</v>
      </c>
      <c r="E2052" s="89"/>
      <c r="F2052" s="89"/>
      <c r="G2052" s="36" t="s">
        <v>41</v>
      </c>
      <c r="H2052" s="36"/>
      <c r="I2052" s="40" t="s">
        <v>49</v>
      </c>
      <c r="J2052" s="34">
        <v>805</v>
      </c>
      <c r="K2052" s="89" t="s">
        <v>41</v>
      </c>
      <c r="L2052" s="34" t="s">
        <v>50</v>
      </c>
      <c r="M2052" s="34"/>
      <c r="N2052" s="34"/>
      <c r="O2052" s="34"/>
      <c r="P2052" s="89"/>
      <c r="Q2052" s="110"/>
    </row>
    <row r="2053" s="22" customFormat="1" ht="144" spans="1:17">
      <c r="A2053" s="34">
        <v>231</v>
      </c>
      <c r="B2053" s="34" t="s">
        <v>2033</v>
      </c>
      <c r="C2053" s="36" t="s">
        <v>11207</v>
      </c>
      <c r="D2053" s="36" t="s">
        <v>11208</v>
      </c>
      <c r="E2053" s="89" t="s">
        <v>11209</v>
      </c>
      <c r="F2053" s="89" t="s">
        <v>11210</v>
      </c>
      <c r="G2053" s="36"/>
      <c r="H2053" s="36"/>
      <c r="I2053" s="34" t="s">
        <v>49</v>
      </c>
      <c r="J2053" s="34">
        <v>2629</v>
      </c>
      <c r="K2053" s="89" t="s">
        <v>8155</v>
      </c>
      <c r="L2053" s="34" t="s">
        <v>50</v>
      </c>
      <c r="M2053" s="34"/>
      <c r="N2053" s="34"/>
      <c r="O2053" s="34"/>
      <c r="P2053" s="89" t="s">
        <v>11211</v>
      </c>
      <c r="Q2053" s="110"/>
    </row>
    <row r="2054" s="22" customFormat="1" ht="12" spans="1:17">
      <c r="A2054" s="34"/>
      <c r="B2054" s="34" t="s">
        <v>2033</v>
      </c>
      <c r="C2054" s="36" t="s">
        <v>11212</v>
      </c>
      <c r="D2054" s="36" t="s">
        <v>11213</v>
      </c>
      <c r="E2054" s="89"/>
      <c r="F2054" s="89"/>
      <c r="G2054" s="36" t="s">
        <v>41</v>
      </c>
      <c r="H2054" s="36"/>
      <c r="I2054" s="34" t="s">
        <v>49</v>
      </c>
      <c r="J2054" s="34">
        <v>789</v>
      </c>
      <c r="K2054" s="89" t="s">
        <v>41</v>
      </c>
      <c r="L2054" s="34" t="s">
        <v>50</v>
      </c>
      <c r="M2054" s="34"/>
      <c r="N2054" s="34"/>
      <c r="O2054" s="34"/>
      <c r="P2054" s="89"/>
      <c r="Q2054" s="110"/>
    </row>
    <row r="2055" s="22" customFormat="1" ht="36" spans="1:17">
      <c r="A2055" s="34">
        <v>232</v>
      </c>
      <c r="B2055" s="34" t="s">
        <v>51</v>
      </c>
      <c r="C2055" s="36" t="s">
        <v>11214</v>
      </c>
      <c r="D2055" s="36" t="s">
        <v>11215</v>
      </c>
      <c r="E2055" s="89" t="s">
        <v>11216</v>
      </c>
      <c r="F2055" s="89" t="s">
        <v>11217</v>
      </c>
      <c r="G2055" s="36" t="s">
        <v>41</v>
      </c>
      <c r="H2055" s="246"/>
      <c r="I2055" s="40" t="s">
        <v>49</v>
      </c>
      <c r="J2055" s="34">
        <v>32.2</v>
      </c>
      <c r="K2055" s="89" t="s">
        <v>41</v>
      </c>
      <c r="L2055" s="34" t="s">
        <v>50</v>
      </c>
      <c r="M2055" s="34"/>
      <c r="N2055" s="34"/>
      <c r="O2055" s="34"/>
      <c r="P2055" s="89" t="s">
        <v>41</v>
      </c>
      <c r="Q2055" s="110"/>
    </row>
    <row r="2056" s="22" customFormat="1" ht="48" spans="1:17">
      <c r="A2056" s="34">
        <v>233</v>
      </c>
      <c r="B2056" s="34" t="s">
        <v>2033</v>
      </c>
      <c r="C2056" s="36" t="s">
        <v>11218</v>
      </c>
      <c r="D2056" s="36" t="s">
        <v>11219</v>
      </c>
      <c r="E2056" s="89" t="s">
        <v>11220</v>
      </c>
      <c r="F2056" s="89" t="s">
        <v>11221</v>
      </c>
      <c r="G2056" s="36"/>
      <c r="H2056" s="36" t="s">
        <v>11222</v>
      </c>
      <c r="I2056" s="34" t="s">
        <v>49</v>
      </c>
      <c r="J2056" s="34">
        <v>1899</v>
      </c>
      <c r="K2056" s="89" t="s">
        <v>11223</v>
      </c>
      <c r="L2056" s="34" t="s">
        <v>50</v>
      </c>
      <c r="M2056" s="34"/>
      <c r="N2056" s="34"/>
      <c r="O2056" s="34"/>
      <c r="P2056" s="89"/>
      <c r="Q2056" s="110"/>
    </row>
    <row r="2057" s="22" customFormat="1" ht="12" spans="1:17">
      <c r="A2057" s="34"/>
      <c r="B2057" s="34" t="s">
        <v>2033</v>
      </c>
      <c r="C2057" s="36" t="s">
        <v>11224</v>
      </c>
      <c r="D2057" s="36" t="s">
        <v>11225</v>
      </c>
      <c r="E2057" s="89"/>
      <c r="F2057" s="89"/>
      <c r="G2057" s="36" t="s">
        <v>41</v>
      </c>
      <c r="H2057" s="39"/>
      <c r="I2057" s="34" t="s">
        <v>49</v>
      </c>
      <c r="J2057" s="34">
        <v>570</v>
      </c>
      <c r="K2057" s="89" t="s">
        <v>41</v>
      </c>
      <c r="L2057" s="34" t="s">
        <v>50</v>
      </c>
      <c r="M2057" s="34"/>
      <c r="N2057" s="34"/>
      <c r="O2057" s="34"/>
      <c r="P2057" s="89"/>
      <c r="Q2057" s="110"/>
    </row>
    <row r="2058" s="22" customFormat="1" ht="24" spans="1:17">
      <c r="A2058" s="34"/>
      <c r="B2058" s="34" t="s">
        <v>2033</v>
      </c>
      <c r="C2058" s="36" t="s">
        <v>11226</v>
      </c>
      <c r="D2058" s="36" t="s">
        <v>11227</v>
      </c>
      <c r="E2058" s="89"/>
      <c r="F2058" s="89"/>
      <c r="G2058" s="36" t="s">
        <v>41</v>
      </c>
      <c r="H2058" s="39"/>
      <c r="I2058" s="40" t="s">
        <v>49</v>
      </c>
      <c r="J2058" s="34">
        <v>1899</v>
      </c>
      <c r="K2058" s="89" t="s">
        <v>41</v>
      </c>
      <c r="L2058" s="34" t="s">
        <v>50</v>
      </c>
      <c r="M2058" s="34"/>
      <c r="N2058" s="34"/>
      <c r="O2058" s="34"/>
      <c r="P2058" s="89"/>
      <c r="Q2058" s="110"/>
    </row>
    <row r="2059" s="22" customFormat="1" ht="48" spans="1:17">
      <c r="A2059" s="34">
        <v>234</v>
      </c>
      <c r="B2059" s="34" t="s">
        <v>2033</v>
      </c>
      <c r="C2059" s="36" t="s">
        <v>11228</v>
      </c>
      <c r="D2059" s="36" t="s">
        <v>11229</v>
      </c>
      <c r="E2059" s="89" t="s">
        <v>11230</v>
      </c>
      <c r="F2059" s="89" t="s">
        <v>10993</v>
      </c>
      <c r="G2059" s="36"/>
      <c r="H2059" s="36"/>
      <c r="I2059" s="34" t="s">
        <v>49</v>
      </c>
      <c r="J2059" s="34">
        <v>147</v>
      </c>
      <c r="K2059" s="89" t="s">
        <v>11231</v>
      </c>
      <c r="L2059" s="34" t="s">
        <v>50</v>
      </c>
      <c r="M2059" s="34"/>
      <c r="N2059" s="34"/>
      <c r="O2059" s="34"/>
      <c r="P2059" s="89" t="s">
        <v>11232</v>
      </c>
      <c r="Q2059" s="110"/>
    </row>
    <row r="2060" s="22" customFormat="1" ht="12" spans="1:17">
      <c r="A2060" s="34"/>
      <c r="B2060" s="34" t="s">
        <v>2033</v>
      </c>
      <c r="C2060" s="36" t="s">
        <v>11233</v>
      </c>
      <c r="D2060" s="36" t="s">
        <v>11234</v>
      </c>
      <c r="E2060" s="89"/>
      <c r="F2060" s="89"/>
      <c r="G2060" s="36" t="s">
        <v>41</v>
      </c>
      <c r="H2060" s="36"/>
      <c r="I2060" s="34" t="s">
        <v>49</v>
      </c>
      <c r="J2060" s="34">
        <v>44</v>
      </c>
      <c r="K2060" s="89" t="s">
        <v>41</v>
      </c>
      <c r="L2060" s="34" t="s">
        <v>50</v>
      </c>
      <c r="M2060" s="34"/>
      <c r="N2060" s="34"/>
      <c r="O2060" s="34"/>
      <c r="P2060" s="89"/>
      <c r="Q2060" s="110"/>
    </row>
    <row r="2061" s="22" customFormat="1" ht="48" spans="1:17">
      <c r="A2061" s="34">
        <v>235</v>
      </c>
      <c r="B2061" s="34" t="s">
        <v>2033</v>
      </c>
      <c r="C2061" s="36" t="s">
        <v>11235</v>
      </c>
      <c r="D2061" s="36" t="s">
        <v>11236</v>
      </c>
      <c r="E2061" s="89" t="s">
        <v>11237</v>
      </c>
      <c r="F2061" s="89" t="s">
        <v>11238</v>
      </c>
      <c r="G2061" s="36"/>
      <c r="H2061" s="36"/>
      <c r="I2061" s="34" t="s">
        <v>49</v>
      </c>
      <c r="J2061" s="34">
        <v>1279</v>
      </c>
      <c r="K2061" s="89" t="s">
        <v>11239</v>
      </c>
      <c r="L2061" s="34" t="s">
        <v>50</v>
      </c>
      <c r="M2061" s="34"/>
      <c r="N2061" s="34"/>
      <c r="O2061" s="34"/>
      <c r="P2061" s="89" t="s">
        <v>11240</v>
      </c>
      <c r="Q2061" s="110"/>
    </row>
    <row r="2062" s="22" customFormat="1" ht="12" spans="1:17">
      <c r="A2062" s="34"/>
      <c r="B2062" s="34" t="s">
        <v>2033</v>
      </c>
      <c r="C2062" s="36" t="s">
        <v>11241</v>
      </c>
      <c r="D2062" s="36" t="s">
        <v>11242</v>
      </c>
      <c r="E2062" s="89"/>
      <c r="F2062" s="89"/>
      <c r="G2062" s="36" t="s">
        <v>41</v>
      </c>
      <c r="H2062" s="36"/>
      <c r="I2062" s="34" t="s">
        <v>49</v>
      </c>
      <c r="J2062" s="34">
        <v>384</v>
      </c>
      <c r="K2062" s="89" t="s">
        <v>41</v>
      </c>
      <c r="L2062" s="34" t="s">
        <v>50</v>
      </c>
      <c r="M2062" s="34"/>
      <c r="N2062" s="34"/>
      <c r="O2062" s="34"/>
      <c r="P2062" s="89"/>
      <c r="Q2062" s="110"/>
    </row>
    <row r="2063" s="22" customFormat="1" ht="48" spans="1:17">
      <c r="A2063" s="34">
        <v>236</v>
      </c>
      <c r="B2063" s="34" t="s">
        <v>2033</v>
      </c>
      <c r="C2063" s="36" t="s">
        <v>11243</v>
      </c>
      <c r="D2063" s="36" t="s">
        <v>11244</v>
      </c>
      <c r="E2063" s="89" t="s">
        <v>11245</v>
      </c>
      <c r="F2063" s="89" t="s">
        <v>10993</v>
      </c>
      <c r="G2063" s="36"/>
      <c r="H2063" s="36"/>
      <c r="I2063" s="40" t="s">
        <v>49</v>
      </c>
      <c r="J2063" s="34">
        <v>147</v>
      </c>
      <c r="K2063" s="89" t="s">
        <v>8155</v>
      </c>
      <c r="L2063" s="34" t="s">
        <v>50</v>
      </c>
      <c r="M2063" s="34"/>
      <c r="N2063" s="34"/>
      <c r="O2063" s="34"/>
      <c r="P2063" s="89" t="s">
        <v>41</v>
      </c>
      <c r="Q2063" s="110"/>
    </row>
    <row r="2064" s="22" customFormat="1" ht="12" spans="1:17">
      <c r="A2064" s="34"/>
      <c r="B2064" s="34" t="s">
        <v>2033</v>
      </c>
      <c r="C2064" s="36" t="s">
        <v>11246</v>
      </c>
      <c r="D2064" s="36" t="s">
        <v>11247</v>
      </c>
      <c r="E2064" s="89"/>
      <c r="F2064" s="89"/>
      <c r="G2064" s="36" t="s">
        <v>41</v>
      </c>
      <c r="H2064" s="36"/>
      <c r="I2064" s="34" t="s">
        <v>49</v>
      </c>
      <c r="J2064" s="34">
        <v>44</v>
      </c>
      <c r="K2064" s="89" t="s">
        <v>41</v>
      </c>
      <c r="L2064" s="34" t="s">
        <v>50</v>
      </c>
      <c r="M2064" s="34"/>
      <c r="N2064" s="34"/>
      <c r="O2064" s="34"/>
      <c r="P2064" s="89"/>
      <c r="Q2064" s="110"/>
    </row>
    <row r="2065" s="22" customFormat="1" ht="48" spans="1:17">
      <c r="A2065" s="34">
        <v>237</v>
      </c>
      <c r="B2065" s="34" t="s">
        <v>51</v>
      </c>
      <c r="C2065" s="36" t="s">
        <v>11248</v>
      </c>
      <c r="D2065" s="36" t="s">
        <v>11249</v>
      </c>
      <c r="E2065" s="110" t="s">
        <v>11250</v>
      </c>
      <c r="F2065" s="89" t="s">
        <v>11251</v>
      </c>
      <c r="G2065" s="36" t="s">
        <v>41</v>
      </c>
      <c r="H2065" s="246"/>
      <c r="I2065" s="40" t="s">
        <v>49</v>
      </c>
      <c r="J2065" s="34">
        <v>46.5</v>
      </c>
      <c r="K2065" s="89" t="s">
        <v>41</v>
      </c>
      <c r="L2065" s="34" t="s">
        <v>50</v>
      </c>
      <c r="M2065" s="34"/>
      <c r="N2065" s="34"/>
      <c r="O2065" s="34"/>
      <c r="P2065" s="89" t="s">
        <v>41</v>
      </c>
      <c r="Q2065" s="110"/>
    </row>
    <row r="2066" s="22" customFormat="1" ht="48" spans="1:17">
      <c r="A2066" s="34">
        <v>238</v>
      </c>
      <c r="B2066" s="34" t="s">
        <v>2033</v>
      </c>
      <c r="C2066" s="36" t="s">
        <v>11252</v>
      </c>
      <c r="D2066" s="36" t="s">
        <v>11253</v>
      </c>
      <c r="E2066" s="110" t="s">
        <v>11254</v>
      </c>
      <c r="F2066" s="89" t="s">
        <v>11255</v>
      </c>
      <c r="G2066" s="36"/>
      <c r="H2066" s="39"/>
      <c r="I2066" s="40" t="s">
        <v>49</v>
      </c>
      <c r="J2066" s="34">
        <v>1669</v>
      </c>
      <c r="K2066" s="89" t="s">
        <v>8155</v>
      </c>
      <c r="L2066" s="34" t="s">
        <v>50</v>
      </c>
      <c r="M2066" s="34"/>
      <c r="N2066" s="34"/>
      <c r="O2066" s="34"/>
      <c r="P2066" s="89" t="s">
        <v>11256</v>
      </c>
      <c r="Q2066" s="110"/>
    </row>
    <row r="2067" s="22" customFormat="1" ht="12" spans="1:17">
      <c r="A2067" s="34"/>
      <c r="B2067" s="34" t="s">
        <v>2033</v>
      </c>
      <c r="C2067" s="36" t="s">
        <v>11257</v>
      </c>
      <c r="D2067" s="36" t="s">
        <v>11258</v>
      </c>
      <c r="E2067" s="110"/>
      <c r="F2067" s="89"/>
      <c r="G2067" s="36" t="s">
        <v>41</v>
      </c>
      <c r="H2067" s="39"/>
      <c r="I2067" s="34" t="s">
        <v>49</v>
      </c>
      <c r="J2067" s="34">
        <v>501</v>
      </c>
      <c r="K2067" s="89" t="s">
        <v>41</v>
      </c>
      <c r="L2067" s="34" t="s">
        <v>50</v>
      </c>
      <c r="M2067" s="34"/>
      <c r="N2067" s="34"/>
      <c r="O2067" s="34"/>
      <c r="P2067" s="89"/>
      <c r="Q2067" s="110"/>
    </row>
    <row r="2068" s="22" customFormat="1" ht="48" spans="1:17">
      <c r="A2068" s="34">
        <v>239</v>
      </c>
      <c r="B2068" s="34" t="s">
        <v>2033</v>
      </c>
      <c r="C2068" s="36" t="s">
        <v>11259</v>
      </c>
      <c r="D2068" s="36" t="s">
        <v>11260</v>
      </c>
      <c r="E2068" s="110" t="s">
        <v>11261</v>
      </c>
      <c r="F2068" s="89" t="s">
        <v>11262</v>
      </c>
      <c r="G2068" s="36"/>
      <c r="H2068" s="36"/>
      <c r="I2068" s="40" t="s">
        <v>49</v>
      </c>
      <c r="J2068" s="34">
        <v>1762</v>
      </c>
      <c r="K2068" s="89" t="s">
        <v>8155</v>
      </c>
      <c r="L2068" s="34" t="s">
        <v>50</v>
      </c>
      <c r="M2068" s="34"/>
      <c r="N2068" s="34"/>
      <c r="O2068" s="34"/>
      <c r="P2068" s="89" t="s">
        <v>11263</v>
      </c>
      <c r="Q2068" s="110"/>
    </row>
    <row r="2069" s="22" customFormat="1" ht="12" spans="1:17">
      <c r="A2069" s="34"/>
      <c r="B2069" s="34" t="s">
        <v>2033</v>
      </c>
      <c r="C2069" s="36" t="s">
        <v>11264</v>
      </c>
      <c r="D2069" s="36" t="s">
        <v>11265</v>
      </c>
      <c r="E2069" s="110"/>
      <c r="F2069" s="89"/>
      <c r="G2069" s="36" t="s">
        <v>41</v>
      </c>
      <c r="H2069" s="36"/>
      <c r="I2069" s="34" t="s">
        <v>49</v>
      </c>
      <c r="J2069" s="34">
        <v>529</v>
      </c>
      <c r="K2069" s="89" t="s">
        <v>41</v>
      </c>
      <c r="L2069" s="34" t="s">
        <v>50</v>
      </c>
      <c r="M2069" s="34"/>
      <c r="N2069" s="34"/>
      <c r="O2069" s="34"/>
      <c r="P2069" s="89"/>
      <c r="Q2069" s="110"/>
    </row>
    <row r="2070" s="22" customFormat="1" ht="48" spans="1:17">
      <c r="A2070" s="34">
        <v>240</v>
      </c>
      <c r="B2070" s="34" t="s">
        <v>2033</v>
      </c>
      <c r="C2070" s="36" t="s">
        <v>11266</v>
      </c>
      <c r="D2070" s="36" t="s">
        <v>11267</v>
      </c>
      <c r="E2070" s="89" t="s">
        <v>11268</v>
      </c>
      <c r="F2070" s="89" t="s">
        <v>11269</v>
      </c>
      <c r="G2070" s="36"/>
      <c r="H2070" s="36"/>
      <c r="I2070" s="40" t="s">
        <v>49</v>
      </c>
      <c r="J2070" s="34">
        <v>2740</v>
      </c>
      <c r="K2070" s="89" t="s">
        <v>8155</v>
      </c>
      <c r="L2070" s="34" t="s">
        <v>50</v>
      </c>
      <c r="M2070" s="34"/>
      <c r="N2070" s="34"/>
      <c r="O2070" s="34"/>
      <c r="P2070" s="89"/>
      <c r="Q2070" s="110"/>
    </row>
    <row r="2071" s="22" customFormat="1" ht="12" spans="1:17">
      <c r="A2071" s="34"/>
      <c r="B2071" s="34" t="s">
        <v>2033</v>
      </c>
      <c r="C2071" s="36" t="s">
        <v>11270</v>
      </c>
      <c r="D2071" s="36" t="s">
        <v>11271</v>
      </c>
      <c r="E2071" s="89"/>
      <c r="F2071" s="89"/>
      <c r="G2071" s="36"/>
      <c r="H2071" s="39"/>
      <c r="I2071" s="34" t="s">
        <v>49</v>
      </c>
      <c r="J2071" s="34">
        <v>822</v>
      </c>
      <c r="K2071" s="89" t="s">
        <v>41</v>
      </c>
      <c r="L2071" s="34" t="s">
        <v>50</v>
      </c>
      <c r="M2071" s="34"/>
      <c r="N2071" s="34"/>
      <c r="O2071" s="34"/>
      <c r="P2071" s="89"/>
      <c r="Q2071" s="110"/>
    </row>
    <row r="2072" s="22" customFormat="1" ht="60" spans="1:17">
      <c r="A2072" s="34">
        <v>241</v>
      </c>
      <c r="B2072" s="34" t="s">
        <v>2033</v>
      </c>
      <c r="C2072" s="36" t="s">
        <v>11272</v>
      </c>
      <c r="D2072" s="36" t="s">
        <v>11273</v>
      </c>
      <c r="E2072" s="89" t="s">
        <v>11274</v>
      </c>
      <c r="F2072" s="89" t="s">
        <v>11269</v>
      </c>
      <c r="G2072" s="36"/>
      <c r="H2072" s="36"/>
      <c r="I2072" s="34" t="s">
        <v>49</v>
      </c>
      <c r="J2072" s="34">
        <v>3917</v>
      </c>
      <c r="K2072" s="89" t="s">
        <v>11275</v>
      </c>
      <c r="L2072" s="34" t="s">
        <v>50</v>
      </c>
      <c r="M2072" s="34"/>
      <c r="N2072" s="34"/>
      <c r="O2072" s="34"/>
      <c r="P2072" s="89"/>
      <c r="Q2072" s="110"/>
    </row>
    <row r="2073" s="22" customFormat="1" ht="12" spans="1:17">
      <c r="A2073" s="34"/>
      <c r="B2073" s="34" t="s">
        <v>2033</v>
      </c>
      <c r="C2073" s="36" t="s">
        <v>11276</v>
      </c>
      <c r="D2073" s="36" t="s">
        <v>11277</v>
      </c>
      <c r="E2073" s="89"/>
      <c r="F2073" s="89"/>
      <c r="G2073" s="36" t="s">
        <v>41</v>
      </c>
      <c r="H2073" s="143"/>
      <c r="I2073" s="34" t="s">
        <v>49</v>
      </c>
      <c r="J2073" s="34">
        <v>1175</v>
      </c>
      <c r="K2073" s="89" t="s">
        <v>41</v>
      </c>
      <c r="L2073" s="34" t="s">
        <v>50</v>
      </c>
      <c r="M2073" s="34"/>
      <c r="N2073" s="34"/>
      <c r="O2073" s="34"/>
      <c r="P2073" s="89"/>
      <c r="Q2073" s="110"/>
    </row>
    <row r="2074" s="22" customFormat="1" ht="72" spans="1:17">
      <c r="A2074" s="34">
        <v>242</v>
      </c>
      <c r="B2074" s="34" t="s">
        <v>2033</v>
      </c>
      <c r="C2074" s="36" t="s">
        <v>11278</v>
      </c>
      <c r="D2074" s="36" t="s">
        <v>11279</v>
      </c>
      <c r="E2074" s="89" t="s">
        <v>11280</v>
      </c>
      <c r="F2074" s="89" t="s">
        <v>11269</v>
      </c>
      <c r="G2074" s="36"/>
      <c r="H2074" s="36"/>
      <c r="I2074" s="34" t="s">
        <v>49</v>
      </c>
      <c r="J2074" s="34">
        <v>2093</v>
      </c>
      <c r="K2074" s="89" t="s">
        <v>8155</v>
      </c>
      <c r="L2074" s="34" t="s">
        <v>50</v>
      </c>
      <c r="M2074" s="34"/>
      <c r="N2074" s="34"/>
      <c r="O2074" s="34"/>
      <c r="P2074" s="89" t="s">
        <v>11281</v>
      </c>
      <c r="Q2074" s="110"/>
    </row>
    <row r="2075" s="22" customFormat="1" ht="12" spans="1:17">
      <c r="A2075" s="34"/>
      <c r="B2075" s="34" t="s">
        <v>2033</v>
      </c>
      <c r="C2075" s="36" t="s">
        <v>11282</v>
      </c>
      <c r="D2075" s="36" t="s">
        <v>11283</v>
      </c>
      <c r="E2075" s="89"/>
      <c r="F2075" s="89"/>
      <c r="G2075" s="36" t="s">
        <v>41</v>
      </c>
      <c r="H2075" s="39"/>
      <c r="I2075" s="34" t="s">
        <v>49</v>
      </c>
      <c r="J2075" s="34">
        <v>628</v>
      </c>
      <c r="K2075" s="89" t="s">
        <v>41</v>
      </c>
      <c r="L2075" s="34" t="s">
        <v>50</v>
      </c>
      <c r="M2075" s="34"/>
      <c r="N2075" s="34"/>
      <c r="O2075" s="34"/>
      <c r="P2075" s="89"/>
      <c r="Q2075" s="110"/>
    </row>
    <row r="2076" s="22" customFormat="1" ht="72" spans="1:17">
      <c r="A2076" s="34">
        <v>243</v>
      </c>
      <c r="B2076" s="34" t="s">
        <v>2033</v>
      </c>
      <c r="C2076" s="36" t="s">
        <v>11284</v>
      </c>
      <c r="D2076" s="36" t="s">
        <v>11285</v>
      </c>
      <c r="E2076" s="89" t="s">
        <v>11286</v>
      </c>
      <c r="F2076" s="89" t="s">
        <v>11269</v>
      </c>
      <c r="G2076" s="36"/>
      <c r="H2076" s="36"/>
      <c r="I2076" s="34" t="s">
        <v>49</v>
      </c>
      <c r="J2076" s="34">
        <v>2512</v>
      </c>
      <c r="K2076" s="89" t="s">
        <v>11287</v>
      </c>
      <c r="L2076" s="34" t="s">
        <v>50</v>
      </c>
      <c r="M2076" s="34"/>
      <c r="N2076" s="34"/>
      <c r="O2076" s="34"/>
      <c r="P2076" s="89" t="s">
        <v>11281</v>
      </c>
      <c r="Q2076" s="110"/>
    </row>
    <row r="2077" s="22" customFormat="1" ht="12" spans="1:17">
      <c r="A2077" s="34"/>
      <c r="B2077" s="34" t="s">
        <v>2033</v>
      </c>
      <c r="C2077" s="36" t="s">
        <v>11288</v>
      </c>
      <c r="D2077" s="36" t="s">
        <v>11289</v>
      </c>
      <c r="E2077" s="89"/>
      <c r="F2077" s="89"/>
      <c r="G2077" s="36" t="s">
        <v>41</v>
      </c>
      <c r="H2077" s="143"/>
      <c r="I2077" s="34" t="s">
        <v>49</v>
      </c>
      <c r="J2077" s="34">
        <v>754</v>
      </c>
      <c r="K2077" s="89" t="s">
        <v>41</v>
      </c>
      <c r="L2077" s="34" t="s">
        <v>50</v>
      </c>
      <c r="M2077" s="34"/>
      <c r="N2077" s="34"/>
      <c r="O2077" s="34"/>
      <c r="P2077" s="89"/>
      <c r="Q2077" s="110"/>
    </row>
    <row r="2078" s="22" customFormat="1" ht="108" spans="1:17">
      <c r="A2078" s="34">
        <v>244</v>
      </c>
      <c r="B2078" s="34" t="s">
        <v>2033</v>
      </c>
      <c r="C2078" s="36" t="s">
        <v>11290</v>
      </c>
      <c r="D2078" s="36" t="s">
        <v>11291</v>
      </c>
      <c r="E2078" s="89" t="s">
        <v>11292</v>
      </c>
      <c r="F2078" s="89" t="s">
        <v>11293</v>
      </c>
      <c r="G2078" s="36"/>
      <c r="H2078" s="36"/>
      <c r="I2078" s="34" t="s">
        <v>49</v>
      </c>
      <c r="J2078" s="34">
        <v>2469</v>
      </c>
      <c r="K2078" s="89" t="s">
        <v>8155</v>
      </c>
      <c r="L2078" s="34" t="s">
        <v>50</v>
      </c>
      <c r="M2078" s="34"/>
      <c r="N2078" s="34"/>
      <c r="O2078" s="34"/>
      <c r="P2078" s="89" t="s">
        <v>11294</v>
      </c>
      <c r="Q2078" s="110"/>
    </row>
    <row r="2079" s="22" customFormat="1" ht="12" spans="1:17">
      <c r="A2079" s="34"/>
      <c r="B2079" s="34" t="s">
        <v>2033</v>
      </c>
      <c r="C2079" s="36" t="s">
        <v>11295</v>
      </c>
      <c r="D2079" s="36" t="s">
        <v>11296</v>
      </c>
      <c r="E2079" s="89"/>
      <c r="F2079" s="89"/>
      <c r="G2079" s="36" t="s">
        <v>41</v>
      </c>
      <c r="H2079" s="36"/>
      <c r="I2079" s="34" t="s">
        <v>49</v>
      </c>
      <c r="J2079" s="34">
        <v>741</v>
      </c>
      <c r="K2079" s="89" t="s">
        <v>41</v>
      </c>
      <c r="L2079" s="34" t="s">
        <v>50</v>
      </c>
      <c r="M2079" s="34"/>
      <c r="N2079" s="34"/>
      <c r="O2079" s="34"/>
      <c r="P2079" s="89"/>
      <c r="Q2079" s="110"/>
    </row>
    <row r="2080" s="22" customFormat="1" ht="72" spans="1:17">
      <c r="A2080" s="34">
        <v>245</v>
      </c>
      <c r="B2080" s="34" t="s">
        <v>2033</v>
      </c>
      <c r="C2080" s="36" t="s">
        <v>11297</v>
      </c>
      <c r="D2080" s="36" t="s">
        <v>11298</v>
      </c>
      <c r="E2080" s="89" t="s">
        <v>11299</v>
      </c>
      <c r="F2080" s="89" t="s">
        <v>11300</v>
      </c>
      <c r="G2080" s="36"/>
      <c r="H2080" s="36"/>
      <c r="I2080" s="34" t="s">
        <v>49</v>
      </c>
      <c r="J2080" s="34">
        <v>2776</v>
      </c>
      <c r="K2080" s="89" t="s">
        <v>8155</v>
      </c>
      <c r="L2080" s="34" t="s">
        <v>50</v>
      </c>
      <c r="M2080" s="34"/>
      <c r="N2080" s="34"/>
      <c r="O2080" s="34"/>
      <c r="P2080" s="89" t="s">
        <v>11301</v>
      </c>
      <c r="Q2080" s="110"/>
    </row>
    <row r="2081" s="22" customFormat="1" ht="12" spans="1:17">
      <c r="A2081" s="34"/>
      <c r="B2081" s="34" t="s">
        <v>2033</v>
      </c>
      <c r="C2081" s="36" t="s">
        <v>11302</v>
      </c>
      <c r="D2081" s="36" t="s">
        <v>11303</v>
      </c>
      <c r="E2081" s="89"/>
      <c r="F2081" s="89"/>
      <c r="G2081" s="36" t="s">
        <v>41</v>
      </c>
      <c r="H2081" s="36"/>
      <c r="I2081" s="34" t="s">
        <v>49</v>
      </c>
      <c r="J2081" s="34">
        <v>833</v>
      </c>
      <c r="K2081" s="89" t="s">
        <v>41</v>
      </c>
      <c r="L2081" s="34" t="s">
        <v>50</v>
      </c>
      <c r="M2081" s="34"/>
      <c r="N2081" s="34"/>
      <c r="O2081" s="34"/>
      <c r="P2081" s="89"/>
      <c r="Q2081" s="110"/>
    </row>
    <row r="2082" s="22" customFormat="1" ht="48" spans="1:17">
      <c r="A2082" s="34">
        <v>246</v>
      </c>
      <c r="B2082" s="34" t="s">
        <v>2033</v>
      </c>
      <c r="C2082" s="36" t="s">
        <v>11304</v>
      </c>
      <c r="D2082" s="36" t="s">
        <v>11305</v>
      </c>
      <c r="E2082" s="89" t="s">
        <v>11306</v>
      </c>
      <c r="F2082" s="89" t="s">
        <v>11307</v>
      </c>
      <c r="G2082" s="36"/>
      <c r="H2082" s="36"/>
      <c r="I2082" s="34" t="s">
        <v>49</v>
      </c>
      <c r="J2082" s="34">
        <v>2162</v>
      </c>
      <c r="K2082" s="89" t="s">
        <v>8155</v>
      </c>
      <c r="L2082" s="34" t="s">
        <v>50</v>
      </c>
      <c r="M2082" s="34"/>
      <c r="N2082" s="34"/>
      <c r="O2082" s="34"/>
      <c r="P2082" s="89" t="s">
        <v>11308</v>
      </c>
      <c r="Q2082" s="110"/>
    </row>
    <row r="2083" s="22" customFormat="1" ht="12" spans="1:17">
      <c r="A2083" s="34"/>
      <c r="B2083" s="34" t="s">
        <v>2033</v>
      </c>
      <c r="C2083" s="36" t="s">
        <v>11309</v>
      </c>
      <c r="D2083" s="36" t="s">
        <v>11310</v>
      </c>
      <c r="E2083" s="89"/>
      <c r="F2083" s="89"/>
      <c r="G2083" s="36"/>
      <c r="H2083" s="36"/>
      <c r="I2083" s="34" t="s">
        <v>49</v>
      </c>
      <c r="J2083" s="34">
        <v>649</v>
      </c>
      <c r="K2083" s="89" t="s">
        <v>41</v>
      </c>
      <c r="L2083" s="34" t="s">
        <v>50</v>
      </c>
      <c r="M2083" s="34"/>
      <c r="N2083" s="34"/>
      <c r="O2083" s="34"/>
      <c r="P2083" s="89"/>
      <c r="Q2083" s="110"/>
    </row>
    <row r="2084" s="22" customFormat="1" ht="48" spans="1:17">
      <c r="A2084" s="34">
        <v>247</v>
      </c>
      <c r="B2084" s="34" t="s">
        <v>2033</v>
      </c>
      <c r="C2084" s="36" t="s">
        <v>11311</v>
      </c>
      <c r="D2084" s="36" t="s">
        <v>11312</v>
      </c>
      <c r="E2084" s="89" t="s">
        <v>11313</v>
      </c>
      <c r="F2084" s="89" t="s">
        <v>11314</v>
      </c>
      <c r="G2084" s="36"/>
      <c r="H2084" s="36"/>
      <c r="I2084" s="34" t="s">
        <v>49</v>
      </c>
      <c r="J2084" s="34">
        <v>1058</v>
      </c>
      <c r="K2084" s="89" t="s">
        <v>8155</v>
      </c>
      <c r="L2084" s="34" t="s">
        <v>50</v>
      </c>
      <c r="M2084" s="34"/>
      <c r="N2084" s="34"/>
      <c r="O2084" s="34"/>
      <c r="P2084" s="89" t="s">
        <v>11315</v>
      </c>
      <c r="Q2084" s="110"/>
    </row>
    <row r="2085" s="22" customFormat="1" ht="12" spans="1:17">
      <c r="A2085" s="34"/>
      <c r="B2085" s="34" t="s">
        <v>2033</v>
      </c>
      <c r="C2085" s="36" t="s">
        <v>11316</v>
      </c>
      <c r="D2085" s="36" t="s">
        <v>11317</v>
      </c>
      <c r="E2085" s="89"/>
      <c r="F2085" s="89"/>
      <c r="G2085" s="36"/>
      <c r="H2085" s="36"/>
      <c r="I2085" s="34" t="s">
        <v>49</v>
      </c>
      <c r="J2085" s="34">
        <v>317</v>
      </c>
      <c r="K2085" s="89" t="s">
        <v>41</v>
      </c>
      <c r="L2085" s="34" t="s">
        <v>50</v>
      </c>
      <c r="M2085" s="34"/>
      <c r="N2085" s="34"/>
      <c r="O2085" s="34"/>
      <c r="P2085" s="89"/>
      <c r="Q2085" s="110"/>
    </row>
    <row r="2086" s="22" customFormat="1" ht="60" spans="1:17">
      <c r="A2086" s="34">
        <v>248</v>
      </c>
      <c r="B2086" s="34" t="s">
        <v>51</v>
      </c>
      <c r="C2086" s="36" t="s">
        <v>11318</v>
      </c>
      <c r="D2086" s="36" t="s">
        <v>11319</v>
      </c>
      <c r="E2086" s="89" t="s">
        <v>11320</v>
      </c>
      <c r="F2086" s="89" t="s">
        <v>11321</v>
      </c>
      <c r="G2086" s="36" t="s">
        <v>11322</v>
      </c>
      <c r="H2086" s="36"/>
      <c r="I2086" s="34" t="s">
        <v>49</v>
      </c>
      <c r="J2086" s="34">
        <v>180</v>
      </c>
      <c r="K2086" s="89" t="s">
        <v>41</v>
      </c>
      <c r="L2086" s="34" t="s">
        <v>34</v>
      </c>
      <c r="M2086" s="34">
        <v>0.1</v>
      </c>
      <c r="N2086" s="34">
        <v>0.2</v>
      </c>
      <c r="O2086" s="34"/>
      <c r="P2086" s="89" t="s">
        <v>11323</v>
      </c>
      <c r="Q2086" s="110"/>
    </row>
    <row r="2087" s="22" customFormat="1" ht="12" spans="1:17">
      <c r="A2087" s="34"/>
      <c r="B2087" s="34" t="s">
        <v>51</v>
      </c>
      <c r="C2087" s="36" t="s">
        <v>11324</v>
      </c>
      <c r="D2087" s="36" t="s">
        <v>11325</v>
      </c>
      <c r="E2087" s="89"/>
      <c r="F2087" s="89"/>
      <c r="G2087" s="36" t="s">
        <v>41</v>
      </c>
      <c r="H2087" s="36"/>
      <c r="I2087" s="40" t="s">
        <v>49</v>
      </c>
      <c r="J2087" s="34">
        <v>54</v>
      </c>
      <c r="K2087" s="89" t="s">
        <v>41</v>
      </c>
      <c r="L2087" s="34" t="s">
        <v>34</v>
      </c>
      <c r="M2087" s="34">
        <v>0.1</v>
      </c>
      <c r="N2087" s="34">
        <v>0.2</v>
      </c>
      <c r="O2087" s="34"/>
      <c r="P2087" s="89"/>
      <c r="Q2087" s="110"/>
    </row>
    <row r="2088" s="22" customFormat="1" ht="252" spans="1:17">
      <c r="A2088" s="34">
        <v>249</v>
      </c>
      <c r="B2088" s="34" t="s">
        <v>2033</v>
      </c>
      <c r="C2088" s="36" t="s">
        <v>11326</v>
      </c>
      <c r="D2088" s="36" t="s">
        <v>11327</v>
      </c>
      <c r="E2088" s="89" t="s">
        <v>11328</v>
      </c>
      <c r="F2088" s="89" t="s">
        <v>11329</v>
      </c>
      <c r="G2088" s="36"/>
      <c r="H2088" s="36"/>
      <c r="I2088" s="34" t="s">
        <v>49</v>
      </c>
      <c r="J2088" s="34">
        <v>2442</v>
      </c>
      <c r="K2088" s="89" t="s">
        <v>11330</v>
      </c>
      <c r="L2088" s="34" t="s">
        <v>50</v>
      </c>
      <c r="M2088" s="34"/>
      <c r="N2088" s="34"/>
      <c r="O2088" s="34"/>
      <c r="P2088" s="89" t="s">
        <v>11331</v>
      </c>
      <c r="Q2088" s="110"/>
    </row>
    <row r="2089" s="22" customFormat="1" ht="12" spans="1:17">
      <c r="A2089" s="34"/>
      <c r="B2089" s="34" t="s">
        <v>2033</v>
      </c>
      <c r="C2089" s="36" t="s">
        <v>11332</v>
      </c>
      <c r="D2089" s="36" t="s">
        <v>11333</v>
      </c>
      <c r="E2089" s="110"/>
      <c r="F2089" s="89"/>
      <c r="G2089" s="36" t="s">
        <v>41</v>
      </c>
      <c r="H2089" s="36"/>
      <c r="I2089" s="34" t="s">
        <v>49</v>
      </c>
      <c r="J2089" s="34">
        <v>733</v>
      </c>
      <c r="K2089" s="89" t="s">
        <v>41</v>
      </c>
      <c r="L2089" s="34" t="s">
        <v>50</v>
      </c>
      <c r="M2089" s="34"/>
      <c r="N2089" s="34"/>
      <c r="O2089" s="34"/>
      <c r="P2089" s="89"/>
      <c r="Q2089" s="110"/>
    </row>
    <row r="2090" s="22" customFormat="1" ht="72" spans="1:17">
      <c r="A2090" s="34">
        <v>250</v>
      </c>
      <c r="B2090" s="34" t="s">
        <v>2033</v>
      </c>
      <c r="C2090" s="36" t="s">
        <v>11334</v>
      </c>
      <c r="D2090" s="36" t="s">
        <v>11335</v>
      </c>
      <c r="E2090" s="89" t="s">
        <v>11336</v>
      </c>
      <c r="F2090" s="89" t="s">
        <v>11337</v>
      </c>
      <c r="G2090" s="36"/>
      <c r="H2090" s="36"/>
      <c r="I2090" s="34" t="s">
        <v>49</v>
      </c>
      <c r="J2090" s="34">
        <v>2561</v>
      </c>
      <c r="K2090" s="89" t="s">
        <v>11338</v>
      </c>
      <c r="L2090" s="34" t="s">
        <v>50</v>
      </c>
      <c r="M2090" s="34"/>
      <c r="N2090" s="34"/>
      <c r="O2090" s="34"/>
      <c r="P2090" s="89"/>
      <c r="Q2090" s="110"/>
    </row>
    <row r="2091" s="22" customFormat="1" ht="12" spans="1:17">
      <c r="A2091" s="34"/>
      <c r="B2091" s="34" t="s">
        <v>2033</v>
      </c>
      <c r="C2091" s="36" t="s">
        <v>11339</v>
      </c>
      <c r="D2091" s="36" t="s">
        <v>11340</v>
      </c>
      <c r="E2091" s="110"/>
      <c r="F2091" s="89"/>
      <c r="G2091" s="36" t="s">
        <v>41</v>
      </c>
      <c r="H2091" s="36"/>
      <c r="I2091" s="34" t="s">
        <v>49</v>
      </c>
      <c r="J2091" s="34">
        <v>768</v>
      </c>
      <c r="K2091" s="89" t="s">
        <v>41</v>
      </c>
      <c r="L2091" s="34" t="s">
        <v>50</v>
      </c>
      <c r="M2091" s="34"/>
      <c r="N2091" s="34"/>
      <c r="O2091" s="34"/>
      <c r="P2091" s="89"/>
      <c r="Q2091" s="110"/>
    </row>
    <row r="2092" s="22" customFormat="1" ht="144" spans="1:17">
      <c r="A2092" s="34">
        <v>251</v>
      </c>
      <c r="B2092" s="34" t="s">
        <v>2033</v>
      </c>
      <c r="C2092" s="36" t="s">
        <v>11341</v>
      </c>
      <c r="D2092" s="36" t="s">
        <v>11342</v>
      </c>
      <c r="E2092" s="89" t="s">
        <v>11343</v>
      </c>
      <c r="F2092" s="89" t="s">
        <v>11337</v>
      </c>
      <c r="G2092" s="36"/>
      <c r="H2092" s="36"/>
      <c r="I2092" s="34" t="s">
        <v>49</v>
      </c>
      <c r="J2092" s="34">
        <v>2251</v>
      </c>
      <c r="K2092" s="89" t="s">
        <v>11344</v>
      </c>
      <c r="L2092" s="34" t="s">
        <v>50</v>
      </c>
      <c r="M2092" s="34"/>
      <c r="N2092" s="34"/>
      <c r="O2092" s="34"/>
      <c r="P2092" s="89" t="s">
        <v>11345</v>
      </c>
      <c r="Q2092" s="110"/>
    </row>
    <row r="2093" s="22" customFormat="1" ht="12" spans="1:17">
      <c r="A2093" s="34"/>
      <c r="B2093" s="34" t="s">
        <v>2033</v>
      </c>
      <c r="C2093" s="36" t="s">
        <v>11346</v>
      </c>
      <c r="D2093" s="36" t="s">
        <v>11347</v>
      </c>
      <c r="E2093" s="110"/>
      <c r="F2093" s="89"/>
      <c r="G2093" s="36"/>
      <c r="H2093" s="36"/>
      <c r="I2093" s="34" t="s">
        <v>49</v>
      </c>
      <c r="J2093" s="34">
        <v>675</v>
      </c>
      <c r="K2093" s="89" t="s">
        <v>41</v>
      </c>
      <c r="L2093" s="34" t="s">
        <v>50</v>
      </c>
      <c r="M2093" s="34"/>
      <c r="N2093" s="34"/>
      <c r="O2093" s="34"/>
      <c r="P2093" s="89"/>
      <c r="Q2093" s="110"/>
    </row>
    <row r="2094" s="22" customFormat="1" ht="72" spans="1:17">
      <c r="A2094" s="34">
        <v>252</v>
      </c>
      <c r="B2094" s="34" t="s">
        <v>2033</v>
      </c>
      <c r="C2094" s="36" t="s">
        <v>11348</v>
      </c>
      <c r="D2094" s="36" t="s">
        <v>11349</v>
      </c>
      <c r="E2094" s="89" t="s">
        <v>11350</v>
      </c>
      <c r="F2094" s="89" t="s">
        <v>11337</v>
      </c>
      <c r="G2094" s="36"/>
      <c r="H2094" s="36"/>
      <c r="I2094" s="34" t="s">
        <v>49</v>
      </c>
      <c r="J2094" s="34">
        <v>1074</v>
      </c>
      <c r="K2094" s="89" t="s">
        <v>11351</v>
      </c>
      <c r="L2094" s="34" t="s">
        <v>50</v>
      </c>
      <c r="M2094" s="34"/>
      <c r="N2094" s="34"/>
      <c r="O2094" s="34"/>
      <c r="P2094" s="89" t="s">
        <v>11352</v>
      </c>
      <c r="Q2094" s="110"/>
    </row>
    <row r="2095" s="22" customFormat="1" ht="12" spans="1:17">
      <c r="A2095" s="34"/>
      <c r="B2095" s="34" t="s">
        <v>2033</v>
      </c>
      <c r="C2095" s="36" t="s">
        <v>11353</v>
      </c>
      <c r="D2095" s="36" t="s">
        <v>11354</v>
      </c>
      <c r="E2095" s="110"/>
      <c r="F2095" s="89"/>
      <c r="G2095" s="36" t="s">
        <v>41</v>
      </c>
      <c r="H2095" s="36"/>
      <c r="I2095" s="40" t="s">
        <v>49</v>
      </c>
      <c r="J2095" s="34">
        <v>322</v>
      </c>
      <c r="K2095" s="89" t="s">
        <v>41</v>
      </c>
      <c r="L2095" s="34" t="s">
        <v>50</v>
      </c>
      <c r="M2095" s="34"/>
      <c r="N2095" s="34"/>
      <c r="O2095" s="34"/>
      <c r="P2095" s="89"/>
      <c r="Q2095" s="110"/>
    </row>
    <row r="2096" s="22" customFormat="1" ht="192" spans="1:17">
      <c r="A2096" s="34">
        <v>253</v>
      </c>
      <c r="B2096" s="34" t="s">
        <v>2033</v>
      </c>
      <c r="C2096" s="36" t="s">
        <v>11355</v>
      </c>
      <c r="D2096" s="36" t="s">
        <v>11356</v>
      </c>
      <c r="E2096" s="89" t="s">
        <v>11357</v>
      </c>
      <c r="F2096" s="89" t="s">
        <v>11358</v>
      </c>
      <c r="G2096" s="36"/>
      <c r="H2096" s="36"/>
      <c r="I2096" s="34" t="s">
        <v>49</v>
      </c>
      <c r="J2096" s="34">
        <v>2286</v>
      </c>
      <c r="K2096" s="89" t="s">
        <v>11359</v>
      </c>
      <c r="L2096" s="34" t="s">
        <v>50</v>
      </c>
      <c r="M2096" s="34"/>
      <c r="N2096" s="34"/>
      <c r="O2096" s="34"/>
      <c r="P2096" s="89" t="s">
        <v>11360</v>
      </c>
      <c r="Q2096" s="110"/>
    </row>
    <row r="2097" s="22" customFormat="1" ht="12" spans="1:17">
      <c r="A2097" s="34"/>
      <c r="B2097" s="34" t="s">
        <v>2033</v>
      </c>
      <c r="C2097" s="36" t="s">
        <v>11361</v>
      </c>
      <c r="D2097" s="36" t="s">
        <v>11362</v>
      </c>
      <c r="E2097" s="110"/>
      <c r="F2097" s="89"/>
      <c r="G2097" s="36" t="s">
        <v>41</v>
      </c>
      <c r="H2097" s="36"/>
      <c r="I2097" s="40" t="s">
        <v>49</v>
      </c>
      <c r="J2097" s="34">
        <v>686</v>
      </c>
      <c r="K2097" s="89" t="s">
        <v>41</v>
      </c>
      <c r="L2097" s="34" t="s">
        <v>50</v>
      </c>
      <c r="M2097" s="34"/>
      <c r="N2097" s="34"/>
      <c r="O2097" s="34"/>
      <c r="P2097" s="89"/>
      <c r="Q2097" s="110"/>
    </row>
    <row r="2098" s="22" customFormat="1" ht="84" spans="1:17">
      <c r="A2098" s="34">
        <v>254</v>
      </c>
      <c r="B2098" s="34" t="s">
        <v>2033</v>
      </c>
      <c r="C2098" s="36" t="s">
        <v>11363</v>
      </c>
      <c r="D2098" s="36" t="s">
        <v>11364</v>
      </c>
      <c r="E2098" s="89" t="s">
        <v>11365</v>
      </c>
      <c r="F2098" s="89" t="s">
        <v>11366</v>
      </c>
      <c r="G2098" s="36"/>
      <c r="H2098" s="36"/>
      <c r="I2098" s="34" t="s">
        <v>49</v>
      </c>
      <c r="J2098" s="34">
        <v>2082</v>
      </c>
      <c r="K2098" s="89" t="s">
        <v>11367</v>
      </c>
      <c r="L2098" s="34" t="s">
        <v>34</v>
      </c>
      <c r="M2098" s="34">
        <v>0.1</v>
      </c>
      <c r="N2098" s="34">
        <v>0.15</v>
      </c>
      <c r="O2098" s="34"/>
      <c r="P2098" s="89"/>
      <c r="Q2098" s="110"/>
    </row>
    <row r="2099" s="22" customFormat="1" ht="12" spans="1:17">
      <c r="A2099" s="34"/>
      <c r="B2099" s="34" t="s">
        <v>2033</v>
      </c>
      <c r="C2099" s="36" t="s">
        <v>11368</v>
      </c>
      <c r="D2099" s="36" t="s">
        <v>11369</v>
      </c>
      <c r="E2099" s="110"/>
      <c r="F2099" s="89"/>
      <c r="G2099" s="36" t="s">
        <v>41</v>
      </c>
      <c r="H2099" s="36"/>
      <c r="I2099" s="40" t="s">
        <v>49</v>
      </c>
      <c r="J2099" s="34">
        <v>625</v>
      </c>
      <c r="K2099" s="89" t="s">
        <v>41</v>
      </c>
      <c r="L2099" s="34" t="s">
        <v>34</v>
      </c>
      <c r="M2099" s="34">
        <v>0.1</v>
      </c>
      <c r="N2099" s="34">
        <v>0.15</v>
      </c>
      <c r="O2099" s="34"/>
      <c r="P2099" s="89"/>
      <c r="Q2099" s="110"/>
    </row>
    <row r="2100" s="22" customFormat="1" ht="96" spans="1:17">
      <c r="A2100" s="34">
        <v>255</v>
      </c>
      <c r="B2100" s="34" t="s">
        <v>2033</v>
      </c>
      <c r="C2100" s="36" t="s">
        <v>11370</v>
      </c>
      <c r="D2100" s="36" t="s">
        <v>11371</v>
      </c>
      <c r="E2100" s="110" t="s">
        <v>11372</v>
      </c>
      <c r="F2100" s="89" t="s">
        <v>11366</v>
      </c>
      <c r="G2100" s="36"/>
      <c r="H2100" s="36"/>
      <c r="I2100" s="34" t="s">
        <v>49</v>
      </c>
      <c r="J2100" s="34">
        <v>2251</v>
      </c>
      <c r="K2100" s="89" t="s">
        <v>11373</v>
      </c>
      <c r="L2100" s="34" t="s">
        <v>34</v>
      </c>
      <c r="M2100" s="34">
        <v>0.2</v>
      </c>
      <c r="N2100" s="34">
        <v>0.2</v>
      </c>
      <c r="O2100" s="34"/>
      <c r="P2100" s="89" t="s">
        <v>41</v>
      </c>
      <c r="Q2100" s="110"/>
    </row>
    <row r="2101" s="22" customFormat="1" ht="12" spans="1:17">
      <c r="A2101" s="34"/>
      <c r="B2101" s="34" t="s">
        <v>2033</v>
      </c>
      <c r="C2101" s="36" t="s">
        <v>11374</v>
      </c>
      <c r="D2101" s="36" t="s">
        <v>11375</v>
      </c>
      <c r="E2101" s="110"/>
      <c r="F2101" s="89"/>
      <c r="G2101" s="36" t="s">
        <v>41</v>
      </c>
      <c r="H2101" s="36"/>
      <c r="I2101" s="40" t="s">
        <v>49</v>
      </c>
      <c r="J2101" s="34">
        <v>675</v>
      </c>
      <c r="K2101" s="89" t="s">
        <v>41</v>
      </c>
      <c r="L2101" s="34" t="s">
        <v>34</v>
      </c>
      <c r="M2101" s="34">
        <v>0.2</v>
      </c>
      <c r="N2101" s="34">
        <v>0.2</v>
      </c>
      <c r="O2101" s="34"/>
      <c r="P2101" s="89"/>
      <c r="Q2101" s="110"/>
    </row>
    <row r="2102" s="22" customFormat="1" ht="288" spans="1:17">
      <c r="A2102" s="34">
        <v>256</v>
      </c>
      <c r="B2102" s="34" t="s">
        <v>2033</v>
      </c>
      <c r="C2102" s="36" t="s">
        <v>11376</v>
      </c>
      <c r="D2102" s="36" t="s">
        <v>11377</v>
      </c>
      <c r="E2102" s="89" t="s">
        <v>11378</v>
      </c>
      <c r="F2102" s="89" t="s">
        <v>11366</v>
      </c>
      <c r="G2102" s="36"/>
      <c r="H2102" s="36"/>
      <c r="I2102" s="34" t="s">
        <v>49</v>
      </c>
      <c r="J2102" s="34">
        <v>1134</v>
      </c>
      <c r="K2102" s="89" t="s">
        <v>11379</v>
      </c>
      <c r="L2102" s="34" t="s">
        <v>50</v>
      </c>
      <c r="M2102" s="34"/>
      <c r="N2102" s="34"/>
      <c r="O2102" s="34"/>
      <c r="P2102" s="89" t="s">
        <v>11380</v>
      </c>
      <c r="Q2102" s="110"/>
    </row>
    <row r="2103" s="22" customFormat="1" ht="12" spans="1:17">
      <c r="A2103" s="34"/>
      <c r="B2103" s="34" t="s">
        <v>2033</v>
      </c>
      <c r="C2103" s="36" t="s">
        <v>11381</v>
      </c>
      <c r="D2103" s="36" t="s">
        <v>11382</v>
      </c>
      <c r="E2103" s="110"/>
      <c r="F2103" s="89"/>
      <c r="G2103" s="36" t="s">
        <v>41</v>
      </c>
      <c r="H2103" s="36"/>
      <c r="I2103" s="40" t="s">
        <v>49</v>
      </c>
      <c r="J2103" s="34">
        <v>340</v>
      </c>
      <c r="K2103" s="89" t="s">
        <v>41</v>
      </c>
      <c r="L2103" s="34" t="s">
        <v>50</v>
      </c>
      <c r="M2103" s="34"/>
      <c r="N2103" s="34"/>
      <c r="O2103" s="34"/>
      <c r="P2103" s="89"/>
      <c r="Q2103" s="110"/>
    </row>
    <row r="2104" s="22" customFormat="1" ht="156" spans="1:17">
      <c r="A2104" s="34">
        <v>257</v>
      </c>
      <c r="B2104" s="34" t="s">
        <v>2033</v>
      </c>
      <c r="C2104" s="36" t="s">
        <v>11383</v>
      </c>
      <c r="D2104" s="36" t="s">
        <v>11384</v>
      </c>
      <c r="E2104" s="89" t="s">
        <v>11385</v>
      </c>
      <c r="F2104" s="89" t="s">
        <v>11386</v>
      </c>
      <c r="G2104" s="36"/>
      <c r="H2104" s="36"/>
      <c r="I2104" s="34" t="s">
        <v>8620</v>
      </c>
      <c r="J2104" s="34">
        <v>2280</v>
      </c>
      <c r="K2104" s="89" t="s">
        <v>11387</v>
      </c>
      <c r="L2104" s="34" t="s">
        <v>34</v>
      </c>
      <c r="M2104" s="34">
        <v>0.1</v>
      </c>
      <c r="N2104" s="34">
        <v>0.2</v>
      </c>
      <c r="O2104" s="34"/>
      <c r="P2104" s="89" t="s">
        <v>11388</v>
      </c>
      <c r="Q2104" s="110"/>
    </row>
    <row r="2105" s="22" customFormat="1" ht="12" spans="1:17">
      <c r="A2105" s="34"/>
      <c r="B2105" s="34" t="s">
        <v>2033</v>
      </c>
      <c r="C2105" s="36" t="s">
        <v>11389</v>
      </c>
      <c r="D2105" s="36" t="s">
        <v>11390</v>
      </c>
      <c r="E2105" s="89"/>
      <c r="F2105" s="89"/>
      <c r="G2105" s="36" t="s">
        <v>41</v>
      </c>
      <c r="H2105" s="36"/>
      <c r="I2105" s="40" t="s">
        <v>49</v>
      </c>
      <c r="J2105" s="34">
        <v>684</v>
      </c>
      <c r="K2105" s="89" t="s">
        <v>41</v>
      </c>
      <c r="L2105" s="34" t="s">
        <v>34</v>
      </c>
      <c r="M2105" s="34">
        <v>0.1</v>
      </c>
      <c r="N2105" s="34">
        <v>0.2</v>
      </c>
      <c r="O2105" s="34"/>
      <c r="P2105" s="89"/>
      <c r="Q2105" s="110"/>
    </row>
    <row r="2106" s="22" customFormat="1" ht="48" spans="1:17">
      <c r="A2106" s="34">
        <v>258</v>
      </c>
      <c r="B2106" s="34" t="s">
        <v>2033</v>
      </c>
      <c r="C2106" s="36" t="s">
        <v>11391</v>
      </c>
      <c r="D2106" s="36" t="s">
        <v>11392</v>
      </c>
      <c r="E2106" s="89" t="s">
        <v>11393</v>
      </c>
      <c r="F2106" s="89" t="s">
        <v>11394</v>
      </c>
      <c r="G2106" s="36"/>
      <c r="H2106" s="36"/>
      <c r="I2106" s="34" t="s">
        <v>8620</v>
      </c>
      <c r="J2106" s="34">
        <v>1609</v>
      </c>
      <c r="K2106" s="89" t="s">
        <v>11387</v>
      </c>
      <c r="L2106" s="34" t="s">
        <v>50</v>
      </c>
      <c r="M2106" s="34"/>
      <c r="N2106" s="34"/>
      <c r="O2106" s="34"/>
      <c r="P2106" s="89" t="s">
        <v>11395</v>
      </c>
      <c r="Q2106" s="110"/>
    </row>
    <row r="2107" s="22" customFormat="1" ht="12" spans="1:17">
      <c r="A2107" s="34"/>
      <c r="B2107" s="34" t="s">
        <v>2033</v>
      </c>
      <c r="C2107" s="36" t="s">
        <v>11396</v>
      </c>
      <c r="D2107" s="36" t="s">
        <v>11397</v>
      </c>
      <c r="E2107" s="89"/>
      <c r="F2107" s="89"/>
      <c r="G2107" s="36" t="s">
        <v>41</v>
      </c>
      <c r="H2107" s="36"/>
      <c r="I2107" s="40" t="s">
        <v>49</v>
      </c>
      <c r="J2107" s="34">
        <v>483</v>
      </c>
      <c r="K2107" s="89" t="s">
        <v>41</v>
      </c>
      <c r="L2107" s="34" t="s">
        <v>50</v>
      </c>
      <c r="M2107" s="34"/>
      <c r="N2107" s="34"/>
      <c r="O2107" s="34"/>
      <c r="P2107" s="89"/>
      <c r="Q2107" s="110"/>
    </row>
    <row r="2108" s="23" customFormat="1" ht="239" customHeight="1" spans="1:17">
      <c r="A2108" s="34"/>
      <c r="B2108" s="190"/>
      <c r="C2108" s="177"/>
      <c r="D2108" s="36" t="s">
        <v>11398</v>
      </c>
      <c r="E2108" s="36" t="s">
        <v>11399</v>
      </c>
      <c r="F2108" s="36"/>
      <c r="G2108" s="36"/>
      <c r="H2108" s="36"/>
      <c r="I2108" s="36"/>
      <c r="J2108" s="36"/>
      <c r="K2108" s="36"/>
      <c r="L2108" s="34"/>
      <c r="M2108" s="34"/>
      <c r="N2108" s="34"/>
      <c r="O2108" s="34"/>
      <c r="P2108" s="41"/>
      <c r="Q2108" s="247"/>
    </row>
    <row r="2109" s="20" customFormat="1" ht="73" customHeight="1" spans="1:17">
      <c r="A2109" s="34">
        <v>259</v>
      </c>
      <c r="B2109" s="34" t="s">
        <v>21</v>
      </c>
      <c r="C2109" s="36" t="s">
        <v>11400</v>
      </c>
      <c r="D2109" s="36" t="s">
        <v>11401</v>
      </c>
      <c r="E2109" s="36" t="s">
        <v>11402</v>
      </c>
      <c r="F2109" s="36" t="s">
        <v>11403</v>
      </c>
      <c r="G2109" s="36" t="s">
        <v>41</v>
      </c>
      <c r="H2109" s="244"/>
      <c r="I2109" s="34" t="s">
        <v>49</v>
      </c>
      <c r="J2109" s="34">
        <v>200</v>
      </c>
      <c r="K2109" s="36" t="s">
        <v>11404</v>
      </c>
      <c r="L2109" s="40" t="s">
        <v>50</v>
      </c>
      <c r="M2109" s="40"/>
      <c r="N2109" s="40"/>
      <c r="O2109" s="40"/>
      <c r="P2109" s="79" t="s">
        <v>11405</v>
      </c>
      <c r="Q2109" s="248"/>
    </row>
    <row r="2110" s="20" customFormat="1" ht="94" customHeight="1" spans="1:17">
      <c r="A2110" s="34">
        <v>260</v>
      </c>
      <c r="B2110" s="34" t="s">
        <v>21</v>
      </c>
      <c r="C2110" s="36" t="s">
        <v>11406</v>
      </c>
      <c r="D2110" s="36" t="s">
        <v>11407</v>
      </c>
      <c r="E2110" s="36" t="s">
        <v>11408</v>
      </c>
      <c r="F2110" s="36" t="s">
        <v>11409</v>
      </c>
      <c r="G2110" s="36" t="s">
        <v>41</v>
      </c>
      <c r="H2110" s="36"/>
      <c r="I2110" s="34" t="s">
        <v>49</v>
      </c>
      <c r="J2110" s="34">
        <v>265</v>
      </c>
      <c r="K2110" s="36" t="s">
        <v>11410</v>
      </c>
      <c r="L2110" s="40" t="s">
        <v>34</v>
      </c>
      <c r="M2110" s="40">
        <v>0.1</v>
      </c>
      <c r="N2110" s="40">
        <v>0.15</v>
      </c>
      <c r="O2110" s="40"/>
      <c r="P2110" s="79" t="s">
        <v>11411</v>
      </c>
      <c r="Q2110" s="248"/>
    </row>
    <row r="2111" s="20" customFormat="1" ht="48" spans="1:17">
      <c r="A2111" s="34">
        <v>261</v>
      </c>
      <c r="B2111" s="34" t="s">
        <v>21</v>
      </c>
      <c r="C2111" s="413" t="s">
        <v>11412</v>
      </c>
      <c r="D2111" s="36" t="s">
        <v>11413</v>
      </c>
      <c r="E2111" s="36" t="s">
        <v>11414</v>
      </c>
      <c r="F2111" s="36" t="s">
        <v>11415</v>
      </c>
      <c r="G2111" s="36" t="s">
        <v>41</v>
      </c>
      <c r="H2111" s="36"/>
      <c r="I2111" s="34" t="s">
        <v>217</v>
      </c>
      <c r="J2111" s="34">
        <v>366</v>
      </c>
      <c r="K2111" s="36" t="s">
        <v>41</v>
      </c>
      <c r="L2111" s="40" t="s">
        <v>50</v>
      </c>
      <c r="M2111" s="40"/>
      <c r="N2111" s="40"/>
      <c r="O2111" s="40"/>
      <c r="P2111" s="79" t="s">
        <v>11416</v>
      </c>
      <c r="Q2111" s="248"/>
    </row>
    <row r="2112" s="20" customFormat="1" ht="78" customHeight="1" spans="1:17">
      <c r="A2112" s="34">
        <v>262</v>
      </c>
      <c r="B2112" s="34" t="s">
        <v>21</v>
      </c>
      <c r="C2112" s="36" t="s">
        <v>11417</v>
      </c>
      <c r="D2112" s="36" t="s">
        <v>11418</v>
      </c>
      <c r="E2112" s="36" t="s">
        <v>11419</v>
      </c>
      <c r="F2112" s="36" t="s">
        <v>11420</v>
      </c>
      <c r="G2112" s="36" t="s">
        <v>41</v>
      </c>
      <c r="H2112" s="413" t="s">
        <v>11421</v>
      </c>
      <c r="I2112" s="34" t="s">
        <v>217</v>
      </c>
      <c r="J2112" s="34">
        <v>388</v>
      </c>
      <c r="K2112" s="36" t="s">
        <v>41</v>
      </c>
      <c r="L2112" s="40" t="s">
        <v>50</v>
      </c>
      <c r="M2112" s="40"/>
      <c r="N2112" s="40"/>
      <c r="O2112" s="40"/>
      <c r="P2112" s="79" t="s">
        <v>11422</v>
      </c>
      <c r="Q2112" s="248"/>
    </row>
    <row r="2113" s="20" customFormat="1" ht="51" customHeight="1" spans="1:17">
      <c r="A2113" s="34"/>
      <c r="B2113" s="34"/>
      <c r="C2113" s="170" t="s">
        <v>11423</v>
      </c>
      <c r="D2113" s="36" t="s">
        <v>11424</v>
      </c>
      <c r="E2113" s="36"/>
      <c r="F2113" s="36"/>
      <c r="G2113" s="36"/>
      <c r="H2113" s="36"/>
      <c r="I2113" s="34" t="s">
        <v>217</v>
      </c>
      <c r="J2113" s="34">
        <v>388</v>
      </c>
      <c r="K2113" s="36"/>
      <c r="L2113" s="40"/>
      <c r="M2113" s="40"/>
      <c r="N2113" s="40"/>
      <c r="O2113" s="40"/>
      <c r="P2113" s="79" t="s">
        <v>41</v>
      </c>
      <c r="Q2113" s="248"/>
    </row>
    <row r="2114" s="20" customFormat="1" ht="63" customHeight="1" spans="1:17">
      <c r="A2114" s="34">
        <v>263</v>
      </c>
      <c r="B2114" s="34" t="s">
        <v>21</v>
      </c>
      <c r="C2114" s="36" t="s">
        <v>11425</v>
      </c>
      <c r="D2114" s="36" t="s">
        <v>11426</v>
      </c>
      <c r="E2114" s="36" t="s">
        <v>11427</v>
      </c>
      <c r="F2114" s="36" t="s">
        <v>11420</v>
      </c>
      <c r="G2114" s="36" t="s">
        <v>41</v>
      </c>
      <c r="H2114" s="36"/>
      <c r="I2114" s="34" t="s">
        <v>49</v>
      </c>
      <c r="J2114" s="34">
        <v>215</v>
      </c>
      <c r="K2114" s="36" t="s">
        <v>41</v>
      </c>
      <c r="L2114" s="40" t="s">
        <v>50</v>
      </c>
      <c r="M2114" s="40"/>
      <c r="N2114" s="40"/>
      <c r="O2114" s="40"/>
      <c r="P2114" s="79" t="s">
        <v>11428</v>
      </c>
      <c r="Q2114" s="248"/>
    </row>
    <row r="2115" s="20" customFormat="1" ht="48" spans="1:17">
      <c r="A2115" s="34">
        <v>264</v>
      </c>
      <c r="B2115" s="34" t="s">
        <v>21</v>
      </c>
      <c r="C2115" s="36" t="s">
        <v>11429</v>
      </c>
      <c r="D2115" s="36" t="s">
        <v>11430</v>
      </c>
      <c r="E2115" s="36" t="s">
        <v>11431</v>
      </c>
      <c r="F2115" s="36" t="s">
        <v>11432</v>
      </c>
      <c r="G2115" s="36" t="s">
        <v>41</v>
      </c>
      <c r="H2115" s="36"/>
      <c r="I2115" s="34" t="s">
        <v>49</v>
      </c>
      <c r="J2115" s="34">
        <v>40</v>
      </c>
      <c r="K2115" s="36" t="s">
        <v>41</v>
      </c>
      <c r="L2115" s="40" t="s">
        <v>24</v>
      </c>
      <c r="M2115" s="40"/>
      <c r="N2115" s="40"/>
      <c r="O2115" s="40"/>
      <c r="P2115" s="79" t="s">
        <v>41</v>
      </c>
      <c r="Q2115" s="248"/>
    </row>
    <row r="2116" s="20" customFormat="1" ht="55" customHeight="1" spans="1:17">
      <c r="A2116" s="34">
        <v>265</v>
      </c>
      <c r="B2116" s="34" t="s">
        <v>21</v>
      </c>
      <c r="C2116" s="36" t="s">
        <v>11433</v>
      </c>
      <c r="D2116" s="143" t="s">
        <v>11434</v>
      </c>
      <c r="E2116" s="143" t="s">
        <v>11435</v>
      </c>
      <c r="F2116" s="36" t="s">
        <v>11436</v>
      </c>
      <c r="G2116" s="36" t="s">
        <v>41</v>
      </c>
      <c r="H2116" s="143"/>
      <c r="I2116" s="147" t="s">
        <v>49</v>
      </c>
      <c r="J2116" s="34">
        <v>65.7</v>
      </c>
      <c r="K2116" s="36" t="s">
        <v>41</v>
      </c>
      <c r="L2116" s="40" t="s">
        <v>24</v>
      </c>
      <c r="M2116" s="40"/>
      <c r="N2116" s="40"/>
      <c r="O2116" s="40"/>
      <c r="P2116" s="79" t="s">
        <v>11437</v>
      </c>
      <c r="Q2116" s="248"/>
    </row>
    <row r="2117" s="20" customFormat="1" ht="51" customHeight="1" spans="1:17">
      <c r="A2117" s="34">
        <v>266</v>
      </c>
      <c r="B2117" s="34" t="s">
        <v>21</v>
      </c>
      <c r="C2117" s="36" t="s">
        <v>11438</v>
      </c>
      <c r="D2117" s="36" t="s">
        <v>11439</v>
      </c>
      <c r="E2117" s="36" t="s">
        <v>11440</v>
      </c>
      <c r="F2117" s="36" t="s">
        <v>11441</v>
      </c>
      <c r="G2117" s="36" t="s">
        <v>41</v>
      </c>
      <c r="H2117" s="36"/>
      <c r="I2117" s="34" t="s">
        <v>49</v>
      </c>
      <c r="J2117" s="34">
        <v>81.8</v>
      </c>
      <c r="K2117" s="36" t="s">
        <v>41</v>
      </c>
      <c r="L2117" s="40" t="s">
        <v>24</v>
      </c>
      <c r="M2117" s="40"/>
      <c r="N2117" s="40"/>
      <c r="O2117" s="40"/>
      <c r="P2117" s="79" t="s">
        <v>11442</v>
      </c>
      <c r="Q2117" s="248"/>
    </row>
    <row r="2118" s="20" customFormat="1" ht="54" customHeight="1" spans="1:17">
      <c r="A2118" s="34">
        <v>267</v>
      </c>
      <c r="B2118" s="34" t="s">
        <v>21</v>
      </c>
      <c r="C2118" s="36" t="s">
        <v>11443</v>
      </c>
      <c r="D2118" s="36" t="s">
        <v>11444</v>
      </c>
      <c r="E2118" s="36" t="s">
        <v>11445</v>
      </c>
      <c r="F2118" s="36" t="s">
        <v>11446</v>
      </c>
      <c r="G2118" s="36" t="s">
        <v>41</v>
      </c>
      <c r="H2118" s="36"/>
      <c r="I2118" s="34" t="s">
        <v>49</v>
      </c>
      <c r="J2118" s="34">
        <v>107</v>
      </c>
      <c r="K2118" s="36" t="s">
        <v>41</v>
      </c>
      <c r="L2118" s="40" t="s">
        <v>24</v>
      </c>
      <c r="M2118" s="40"/>
      <c r="N2118" s="40"/>
      <c r="O2118" s="40"/>
      <c r="P2118" s="79" t="s">
        <v>11447</v>
      </c>
      <c r="Q2118" s="248"/>
    </row>
    <row r="2119" s="20" customFormat="1" ht="52" customHeight="1" spans="1:17">
      <c r="A2119" s="34">
        <v>268</v>
      </c>
      <c r="B2119" s="34" t="s">
        <v>51</v>
      </c>
      <c r="C2119" s="36" t="s">
        <v>11448</v>
      </c>
      <c r="D2119" s="143" t="s">
        <v>11449</v>
      </c>
      <c r="E2119" s="143" t="s">
        <v>11450</v>
      </c>
      <c r="F2119" s="143" t="s">
        <v>11451</v>
      </c>
      <c r="G2119" s="36" t="s">
        <v>41</v>
      </c>
      <c r="H2119" s="143"/>
      <c r="I2119" s="147" t="s">
        <v>49</v>
      </c>
      <c r="J2119" s="34">
        <v>825</v>
      </c>
      <c r="K2119" s="36" t="s">
        <v>11452</v>
      </c>
      <c r="L2119" s="40" t="s">
        <v>34</v>
      </c>
      <c r="M2119" s="40">
        <v>0.1</v>
      </c>
      <c r="N2119" s="40">
        <v>0.2</v>
      </c>
      <c r="O2119" s="40"/>
      <c r="P2119" s="79" t="s">
        <v>11453</v>
      </c>
      <c r="Q2119" s="248"/>
    </row>
    <row r="2120" s="20" customFormat="1" ht="79" customHeight="1" spans="1:17">
      <c r="A2120" s="34">
        <v>269</v>
      </c>
      <c r="B2120" s="34" t="s">
        <v>51</v>
      </c>
      <c r="C2120" s="36" t="s">
        <v>11454</v>
      </c>
      <c r="D2120" s="143" t="s">
        <v>11455</v>
      </c>
      <c r="E2120" s="143" t="s">
        <v>11456</v>
      </c>
      <c r="F2120" s="143" t="s">
        <v>11457</v>
      </c>
      <c r="G2120" s="36" t="s">
        <v>41</v>
      </c>
      <c r="H2120" s="143"/>
      <c r="I2120" s="147" t="s">
        <v>49</v>
      </c>
      <c r="J2120" s="34">
        <v>629</v>
      </c>
      <c r="K2120" s="223" t="s">
        <v>11458</v>
      </c>
      <c r="L2120" s="40" t="s">
        <v>50</v>
      </c>
      <c r="M2120" s="40"/>
      <c r="N2120" s="40"/>
      <c r="O2120" s="40"/>
      <c r="P2120" s="79" t="s">
        <v>11459</v>
      </c>
      <c r="Q2120" s="248"/>
    </row>
    <row r="2121" s="20" customFormat="1" ht="252" spans="1:17">
      <c r="A2121" s="34">
        <v>270</v>
      </c>
      <c r="B2121" s="34" t="s">
        <v>51</v>
      </c>
      <c r="C2121" s="36" t="s">
        <v>11460</v>
      </c>
      <c r="D2121" s="143" t="s">
        <v>11461</v>
      </c>
      <c r="E2121" s="143" t="s">
        <v>11462</v>
      </c>
      <c r="F2121" s="143" t="s">
        <v>11463</v>
      </c>
      <c r="G2121" s="36" t="s">
        <v>41</v>
      </c>
      <c r="H2121" s="143"/>
      <c r="I2121" s="147" t="s">
        <v>49</v>
      </c>
      <c r="J2121" s="34">
        <v>629</v>
      </c>
      <c r="K2121" s="36" t="s">
        <v>11464</v>
      </c>
      <c r="L2121" s="40" t="s">
        <v>50</v>
      </c>
      <c r="M2121" s="40"/>
      <c r="N2121" s="40"/>
      <c r="O2121" s="40"/>
      <c r="P2121" s="79" t="s">
        <v>11465</v>
      </c>
      <c r="Q2121" s="248"/>
    </row>
    <row r="2122" s="20" customFormat="1" ht="56" customHeight="1" spans="1:17">
      <c r="A2122" s="34">
        <v>271</v>
      </c>
      <c r="B2122" s="34" t="s">
        <v>2033</v>
      </c>
      <c r="C2122" s="36" t="s">
        <v>11466</v>
      </c>
      <c r="D2122" s="143" t="s">
        <v>11467</v>
      </c>
      <c r="E2122" s="143" t="s">
        <v>11468</v>
      </c>
      <c r="F2122" s="143" t="s">
        <v>11469</v>
      </c>
      <c r="G2122" s="36" t="s">
        <v>11470</v>
      </c>
      <c r="H2122" s="143"/>
      <c r="I2122" s="147" t="s">
        <v>49</v>
      </c>
      <c r="J2122" s="34">
        <v>1037</v>
      </c>
      <c r="K2122" s="36" t="s">
        <v>11471</v>
      </c>
      <c r="L2122" s="40" t="s">
        <v>50</v>
      </c>
      <c r="M2122" s="40"/>
      <c r="N2122" s="40"/>
      <c r="O2122" s="40"/>
      <c r="P2122" s="79" t="s">
        <v>11472</v>
      </c>
      <c r="Q2122" s="248"/>
    </row>
    <row r="2123" s="20" customFormat="1" ht="56" customHeight="1" spans="1:17">
      <c r="A2123" s="34"/>
      <c r="B2123" s="34"/>
      <c r="C2123" s="170" t="s">
        <v>11473</v>
      </c>
      <c r="D2123" s="143" t="s">
        <v>11474</v>
      </c>
      <c r="E2123" s="143"/>
      <c r="F2123" s="143"/>
      <c r="G2123" s="36"/>
      <c r="H2123" s="143"/>
      <c r="I2123" s="40" t="s">
        <v>49</v>
      </c>
      <c r="J2123" s="34">
        <v>311.1</v>
      </c>
      <c r="K2123" s="36"/>
      <c r="L2123" s="40"/>
      <c r="M2123" s="40"/>
      <c r="N2123" s="40"/>
      <c r="O2123" s="40"/>
      <c r="P2123" s="79" t="s">
        <v>41</v>
      </c>
      <c r="Q2123" s="248"/>
    </row>
    <row r="2124" s="20" customFormat="1" ht="56" customHeight="1" spans="1:17">
      <c r="A2124" s="34"/>
      <c r="B2124" s="34"/>
      <c r="C2124" s="170" t="s">
        <v>11475</v>
      </c>
      <c r="D2124" s="143" t="s">
        <v>11476</v>
      </c>
      <c r="E2124" s="143"/>
      <c r="F2124" s="143"/>
      <c r="G2124" s="36"/>
      <c r="H2124" s="143"/>
      <c r="I2124" s="147" t="s">
        <v>49</v>
      </c>
      <c r="J2124" s="34">
        <v>518.5</v>
      </c>
      <c r="K2124" s="36"/>
      <c r="L2124" s="40"/>
      <c r="M2124" s="40"/>
      <c r="N2124" s="40"/>
      <c r="O2124" s="40"/>
      <c r="P2124" s="79" t="s">
        <v>41</v>
      </c>
      <c r="Q2124" s="248"/>
    </row>
    <row r="2125" s="20" customFormat="1" ht="94" customHeight="1" spans="1:17">
      <c r="A2125" s="34">
        <v>272</v>
      </c>
      <c r="B2125" s="34" t="s">
        <v>2033</v>
      </c>
      <c r="C2125" s="36" t="s">
        <v>11477</v>
      </c>
      <c r="D2125" s="143" t="s">
        <v>11478</v>
      </c>
      <c r="E2125" s="143" t="s">
        <v>11479</v>
      </c>
      <c r="F2125" s="143" t="s">
        <v>11480</v>
      </c>
      <c r="G2125" s="36" t="s">
        <v>11481</v>
      </c>
      <c r="H2125" s="143"/>
      <c r="I2125" s="147" t="s">
        <v>49</v>
      </c>
      <c r="J2125" s="34">
        <v>1037</v>
      </c>
      <c r="K2125" s="36" t="s">
        <v>11471</v>
      </c>
      <c r="L2125" s="40" t="s">
        <v>50</v>
      </c>
      <c r="M2125" s="40"/>
      <c r="N2125" s="40"/>
      <c r="O2125" s="40"/>
      <c r="P2125" s="79" t="s">
        <v>11482</v>
      </c>
      <c r="Q2125" s="248"/>
    </row>
    <row r="2126" s="20" customFormat="1" ht="54" customHeight="1" spans="1:17">
      <c r="A2126" s="34"/>
      <c r="B2126" s="34"/>
      <c r="C2126" s="414" t="s">
        <v>11483</v>
      </c>
      <c r="D2126" s="143" t="s">
        <v>11484</v>
      </c>
      <c r="E2126" s="143"/>
      <c r="F2126" s="143"/>
      <c r="G2126" s="36"/>
      <c r="H2126" s="143"/>
      <c r="I2126" s="40" t="s">
        <v>49</v>
      </c>
      <c r="J2126" s="34">
        <v>311.1</v>
      </c>
      <c r="K2126" s="36"/>
      <c r="L2126" s="40"/>
      <c r="M2126" s="40"/>
      <c r="N2126" s="40"/>
      <c r="O2126" s="40"/>
      <c r="P2126" s="79" t="s">
        <v>41</v>
      </c>
      <c r="Q2126" s="248"/>
    </row>
    <row r="2127" s="20" customFormat="1" ht="54" customHeight="1" spans="1:17">
      <c r="A2127" s="34"/>
      <c r="B2127" s="34"/>
      <c r="C2127" s="170" t="s">
        <v>11485</v>
      </c>
      <c r="D2127" s="143" t="s">
        <v>11486</v>
      </c>
      <c r="E2127" s="143"/>
      <c r="F2127" s="143"/>
      <c r="G2127" s="36"/>
      <c r="H2127" s="143"/>
      <c r="I2127" s="147" t="s">
        <v>49</v>
      </c>
      <c r="J2127" s="34">
        <v>518.5</v>
      </c>
      <c r="K2127" s="36"/>
      <c r="L2127" s="40"/>
      <c r="M2127" s="40"/>
      <c r="N2127" s="40"/>
      <c r="O2127" s="40"/>
      <c r="P2127" s="79" t="s">
        <v>41</v>
      </c>
      <c r="Q2127" s="248"/>
    </row>
    <row r="2128" s="20" customFormat="1" ht="63" customHeight="1" spans="1:17">
      <c r="A2128" s="34">
        <v>273</v>
      </c>
      <c r="B2128" s="34" t="s">
        <v>2033</v>
      </c>
      <c r="C2128" s="36" t="s">
        <v>11487</v>
      </c>
      <c r="D2128" s="143" t="s">
        <v>11488</v>
      </c>
      <c r="E2128" s="143" t="s">
        <v>11489</v>
      </c>
      <c r="F2128" s="143" t="s">
        <v>11490</v>
      </c>
      <c r="G2128" s="36" t="s">
        <v>11491</v>
      </c>
      <c r="H2128" s="143"/>
      <c r="I2128" s="147" t="s">
        <v>49</v>
      </c>
      <c r="J2128" s="34">
        <v>525</v>
      </c>
      <c r="K2128" s="36" t="s">
        <v>11471</v>
      </c>
      <c r="L2128" s="40" t="s">
        <v>50</v>
      </c>
      <c r="M2128" s="40"/>
      <c r="N2128" s="40"/>
      <c r="O2128" s="40"/>
      <c r="P2128" s="79" t="s">
        <v>11492</v>
      </c>
      <c r="Q2128" s="248"/>
    </row>
    <row r="2129" s="20" customFormat="1" ht="63" customHeight="1" spans="1:17">
      <c r="A2129" s="34"/>
      <c r="B2129" s="34"/>
      <c r="C2129" s="170" t="s">
        <v>11493</v>
      </c>
      <c r="D2129" s="143" t="s">
        <v>11494</v>
      </c>
      <c r="E2129" s="143"/>
      <c r="F2129" s="143"/>
      <c r="G2129" s="36"/>
      <c r="H2129" s="143"/>
      <c r="I2129" s="40" t="s">
        <v>49</v>
      </c>
      <c r="J2129" s="34">
        <v>157.5</v>
      </c>
      <c r="K2129" s="36"/>
      <c r="L2129" s="40"/>
      <c r="M2129" s="40"/>
      <c r="N2129" s="40"/>
      <c r="O2129" s="40"/>
      <c r="P2129" s="79" t="s">
        <v>41</v>
      </c>
      <c r="Q2129" s="248"/>
    </row>
    <row r="2130" s="20" customFormat="1" ht="63" customHeight="1" spans="1:17">
      <c r="A2130" s="34"/>
      <c r="B2130" s="34"/>
      <c r="C2130" s="170" t="s">
        <v>11495</v>
      </c>
      <c r="D2130" s="143" t="s">
        <v>11496</v>
      </c>
      <c r="E2130" s="143"/>
      <c r="F2130" s="143"/>
      <c r="G2130" s="36"/>
      <c r="H2130" s="143"/>
      <c r="I2130" s="147" t="s">
        <v>49</v>
      </c>
      <c r="J2130" s="34">
        <v>157.5</v>
      </c>
      <c r="K2130" s="36"/>
      <c r="L2130" s="40"/>
      <c r="M2130" s="40"/>
      <c r="N2130" s="40"/>
      <c r="O2130" s="40"/>
      <c r="P2130" s="79" t="s">
        <v>41</v>
      </c>
      <c r="Q2130" s="248"/>
    </row>
    <row r="2131" s="20" customFormat="1" ht="72" spans="1:17">
      <c r="A2131" s="34">
        <v>274</v>
      </c>
      <c r="B2131" s="34" t="s">
        <v>2033</v>
      </c>
      <c r="C2131" s="36" t="s">
        <v>11497</v>
      </c>
      <c r="D2131" s="143" t="s">
        <v>11498</v>
      </c>
      <c r="E2131" s="143" t="s">
        <v>11499</v>
      </c>
      <c r="F2131" s="143" t="s">
        <v>11500</v>
      </c>
      <c r="G2131" s="36" t="s">
        <v>41</v>
      </c>
      <c r="H2131" s="143" t="s">
        <v>11501</v>
      </c>
      <c r="I2131" s="147" t="s">
        <v>49</v>
      </c>
      <c r="J2131" s="34">
        <v>1531</v>
      </c>
      <c r="K2131" s="36" t="s">
        <v>8155</v>
      </c>
      <c r="L2131" s="40" t="s">
        <v>50</v>
      </c>
      <c r="M2131" s="40"/>
      <c r="N2131" s="40"/>
      <c r="O2131" s="40"/>
      <c r="P2131" s="79" t="s">
        <v>11502</v>
      </c>
      <c r="Q2131" s="248"/>
    </row>
    <row r="2132" s="20" customFormat="1" spans="1:17">
      <c r="A2132" s="34"/>
      <c r="B2132" s="34"/>
      <c r="C2132" s="170" t="s">
        <v>11503</v>
      </c>
      <c r="D2132" s="143" t="s">
        <v>11504</v>
      </c>
      <c r="E2132" s="143"/>
      <c r="F2132" s="143"/>
      <c r="G2132" s="36"/>
      <c r="H2132" s="143"/>
      <c r="I2132" s="40" t="s">
        <v>49</v>
      </c>
      <c r="J2132" s="34">
        <v>459.3</v>
      </c>
      <c r="K2132" s="36"/>
      <c r="L2132" s="40"/>
      <c r="M2132" s="40"/>
      <c r="N2132" s="40"/>
      <c r="O2132" s="40"/>
      <c r="P2132" s="79" t="s">
        <v>41</v>
      </c>
      <c r="Q2132" s="248"/>
    </row>
    <row r="2133" s="20" customFormat="1" spans="1:17">
      <c r="A2133" s="34"/>
      <c r="B2133" s="34"/>
      <c r="C2133" s="170" t="s">
        <v>11505</v>
      </c>
      <c r="D2133" s="143" t="s">
        <v>11506</v>
      </c>
      <c r="E2133" s="143"/>
      <c r="F2133" s="143"/>
      <c r="G2133" s="36"/>
      <c r="H2133" s="143"/>
      <c r="I2133" s="147" t="s">
        <v>49</v>
      </c>
      <c r="J2133" s="34">
        <v>1531</v>
      </c>
      <c r="K2133" s="36"/>
      <c r="L2133" s="40"/>
      <c r="M2133" s="40"/>
      <c r="N2133" s="40"/>
      <c r="O2133" s="40"/>
      <c r="P2133" s="79" t="s">
        <v>41</v>
      </c>
      <c r="Q2133" s="248"/>
    </row>
    <row r="2134" s="20" customFormat="1" ht="72" spans="1:17">
      <c r="A2134" s="34"/>
      <c r="B2134" s="34"/>
      <c r="C2134" s="170" t="s">
        <v>11507</v>
      </c>
      <c r="D2134" s="143" t="s">
        <v>11508</v>
      </c>
      <c r="E2134" s="143"/>
      <c r="F2134" s="143"/>
      <c r="G2134" s="36"/>
      <c r="H2134" s="143"/>
      <c r="I2134" s="147" t="s">
        <v>49</v>
      </c>
      <c r="J2134" s="34">
        <v>1531</v>
      </c>
      <c r="K2134" s="36"/>
      <c r="L2134" s="40"/>
      <c r="M2134" s="40"/>
      <c r="N2134" s="40"/>
      <c r="O2134" s="40"/>
      <c r="P2134" s="79" t="s">
        <v>11509</v>
      </c>
      <c r="Q2134" s="248"/>
    </row>
    <row r="2135" s="20" customFormat="1" ht="54" customHeight="1" spans="1:17">
      <c r="A2135" s="34">
        <v>275</v>
      </c>
      <c r="B2135" s="34" t="s">
        <v>2033</v>
      </c>
      <c r="C2135" s="36" t="s">
        <v>11510</v>
      </c>
      <c r="D2135" s="143" t="s">
        <v>11511</v>
      </c>
      <c r="E2135" s="143" t="s">
        <v>11512</v>
      </c>
      <c r="F2135" s="143" t="s">
        <v>11513</v>
      </c>
      <c r="G2135" s="36" t="s">
        <v>11514</v>
      </c>
      <c r="H2135" s="143" t="s">
        <v>11515</v>
      </c>
      <c r="I2135" s="147" t="s">
        <v>217</v>
      </c>
      <c r="J2135" s="34">
        <v>222</v>
      </c>
      <c r="K2135" s="36" t="s">
        <v>8155</v>
      </c>
      <c r="L2135" s="40" t="s">
        <v>50</v>
      </c>
      <c r="M2135" s="40"/>
      <c r="N2135" s="40"/>
      <c r="O2135" s="40"/>
      <c r="P2135" s="79" t="s">
        <v>11516</v>
      </c>
      <c r="Q2135" s="248"/>
    </row>
    <row r="2136" s="20" customFormat="1" ht="54" customHeight="1" spans="1:17">
      <c r="A2136" s="34"/>
      <c r="B2136" s="34"/>
      <c r="C2136" s="170" t="s">
        <v>11517</v>
      </c>
      <c r="D2136" s="143" t="s">
        <v>11518</v>
      </c>
      <c r="E2136" s="143"/>
      <c r="F2136" s="143"/>
      <c r="G2136" s="36"/>
      <c r="H2136" s="143"/>
      <c r="I2136" s="40" t="s">
        <v>49</v>
      </c>
      <c r="J2136" s="34">
        <v>66.6</v>
      </c>
      <c r="K2136" s="36"/>
      <c r="L2136" s="40"/>
      <c r="M2136" s="40"/>
      <c r="N2136" s="40"/>
      <c r="O2136" s="40"/>
      <c r="P2136" s="79" t="s">
        <v>41</v>
      </c>
      <c r="Q2136" s="248"/>
    </row>
    <row r="2137" s="20" customFormat="1" ht="54" customHeight="1" spans="1:17">
      <c r="A2137" s="34"/>
      <c r="B2137" s="34"/>
      <c r="C2137" s="170" t="s">
        <v>11519</v>
      </c>
      <c r="D2137" s="143" t="s">
        <v>11520</v>
      </c>
      <c r="E2137" s="143"/>
      <c r="F2137" s="143"/>
      <c r="G2137" s="36"/>
      <c r="H2137" s="143"/>
      <c r="I2137" s="147" t="s">
        <v>217</v>
      </c>
      <c r="J2137" s="34">
        <v>222</v>
      </c>
      <c r="K2137" s="36"/>
      <c r="L2137" s="40"/>
      <c r="M2137" s="40"/>
      <c r="N2137" s="40"/>
      <c r="O2137" s="40"/>
      <c r="P2137" s="79" t="s">
        <v>11521</v>
      </c>
      <c r="Q2137" s="248"/>
    </row>
    <row r="2138" s="20" customFormat="1" ht="54" customHeight="1" spans="1:17">
      <c r="A2138" s="34"/>
      <c r="B2138" s="34"/>
      <c r="C2138" s="170" t="s">
        <v>11522</v>
      </c>
      <c r="D2138" s="143" t="s">
        <v>11523</v>
      </c>
      <c r="E2138" s="143"/>
      <c r="F2138" s="143"/>
      <c r="G2138" s="36"/>
      <c r="H2138" s="143"/>
      <c r="I2138" s="147" t="s">
        <v>217</v>
      </c>
      <c r="J2138" s="34">
        <v>222</v>
      </c>
      <c r="K2138" s="36"/>
      <c r="L2138" s="40"/>
      <c r="M2138" s="40"/>
      <c r="N2138" s="40"/>
      <c r="O2138" s="40"/>
      <c r="P2138" s="79"/>
      <c r="Q2138" s="248"/>
    </row>
    <row r="2139" s="20" customFormat="1" ht="60" spans="1:17">
      <c r="A2139" s="34">
        <v>276</v>
      </c>
      <c r="B2139" s="34" t="s">
        <v>2033</v>
      </c>
      <c r="C2139" s="36" t="s">
        <v>11524</v>
      </c>
      <c r="D2139" s="143" t="s">
        <v>11525</v>
      </c>
      <c r="E2139" s="143" t="s">
        <v>11526</v>
      </c>
      <c r="F2139" s="143" t="s">
        <v>11527</v>
      </c>
      <c r="G2139" s="36" t="s">
        <v>41</v>
      </c>
      <c r="H2139" s="143"/>
      <c r="I2139" s="147" t="s">
        <v>217</v>
      </c>
      <c r="J2139" s="34">
        <v>1395</v>
      </c>
      <c r="K2139" s="36" t="s">
        <v>9254</v>
      </c>
      <c r="L2139" s="40" t="s">
        <v>50</v>
      </c>
      <c r="M2139" s="40"/>
      <c r="N2139" s="40"/>
      <c r="O2139" s="40"/>
      <c r="P2139" s="79" t="s">
        <v>11528</v>
      </c>
      <c r="Q2139" s="248"/>
    </row>
    <row r="2140" s="20" customFormat="1" spans="1:17">
      <c r="A2140" s="34"/>
      <c r="B2140" s="34"/>
      <c r="C2140" s="170" t="s">
        <v>11529</v>
      </c>
      <c r="D2140" s="143" t="s">
        <v>11530</v>
      </c>
      <c r="E2140" s="143"/>
      <c r="F2140" s="143"/>
      <c r="G2140" s="36"/>
      <c r="H2140" s="143"/>
      <c r="I2140" s="40" t="s">
        <v>49</v>
      </c>
      <c r="J2140" s="34">
        <v>418.5</v>
      </c>
      <c r="K2140" s="36"/>
      <c r="L2140" s="40"/>
      <c r="M2140" s="40"/>
      <c r="N2140" s="40"/>
      <c r="O2140" s="40"/>
      <c r="P2140" s="79" t="s">
        <v>41</v>
      </c>
      <c r="Q2140" s="248"/>
    </row>
    <row r="2141" s="20" customFormat="1" ht="48" spans="1:17">
      <c r="A2141" s="34">
        <v>277</v>
      </c>
      <c r="B2141" s="34" t="s">
        <v>2033</v>
      </c>
      <c r="C2141" s="36" t="s">
        <v>11531</v>
      </c>
      <c r="D2141" s="143" t="s">
        <v>11532</v>
      </c>
      <c r="E2141" s="143" t="s">
        <v>11533</v>
      </c>
      <c r="F2141" s="143" t="s">
        <v>11534</v>
      </c>
      <c r="G2141" s="36" t="s">
        <v>41</v>
      </c>
      <c r="H2141" s="143"/>
      <c r="I2141" s="147" t="s">
        <v>217</v>
      </c>
      <c r="J2141" s="34">
        <v>1021</v>
      </c>
      <c r="K2141" s="36" t="s">
        <v>9254</v>
      </c>
      <c r="L2141" s="40" t="s">
        <v>50</v>
      </c>
      <c r="M2141" s="40"/>
      <c r="N2141" s="40"/>
      <c r="O2141" s="40"/>
      <c r="P2141" s="79" t="s">
        <v>11535</v>
      </c>
      <c r="Q2141" s="248"/>
    </row>
    <row r="2142" s="20" customFormat="1" spans="1:17">
      <c r="A2142" s="34"/>
      <c r="B2142" s="34"/>
      <c r="C2142" s="170" t="s">
        <v>11536</v>
      </c>
      <c r="D2142" s="143" t="s">
        <v>11537</v>
      </c>
      <c r="E2142" s="143"/>
      <c r="F2142" s="143"/>
      <c r="G2142" s="36"/>
      <c r="H2142" s="143"/>
      <c r="I2142" s="40" t="s">
        <v>49</v>
      </c>
      <c r="J2142" s="34">
        <v>306.3</v>
      </c>
      <c r="K2142" s="36"/>
      <c r="L2142" s="40"/>
      <c r="M2142" s="40"/>
      <c r="N2142" s="40"/>
      <c r="O2142" s="40"/>
      <c r="P2142" s="79" t="s">
        <v>41</v>
      </c>
      <c r="Q2142" s="248"/>
    </row>
    <row r="2143" s="20" customFormat="1" ht="48" spans="1:17">
      <c r="A2143" s="34">
        <v>278</v>
      </c>
      <c r="B2143" s="34" t="s">
        <v>2033</v>
      </c>
      <c r="C2143" s="36" t="s">
        <v>11538</v>
      </c>
      <c r="D2143" s="143" t="s">
        <v>11539</v>
      </c>
      <c r="E2143" s="143" t="s">
        <v>11540</v>
      </c>
      <c r="F2143" s="143" t="s">
        <v>11541</v>
      </c>
      <c r="G2143" s="36" t="s">
        <v>41</v>
      </c>
      <c r="H2143" s="143"/>
      <c r="I2143" s="147" t="s">
        <v>49</v>
      </c>
      <c r="J2143" s="34">
        <v>2517</v>
      </c>
      <c r="K2143" s="36" t="s">
        <v>9254</v>
      </c>
      <c r="L2143" s="40" t="s">
        <v>50</v>
      </c>
      <c r="M2143" s="40"/>
      <c r="N2143" s="40"/>
      <c r="O2143" s="40"/>
      <c r="P2143" s="79" t="s">
        <v>11542</v>
      </c>
      <c r="Q2143" s="248"/>
    </row>
    <row r="2144" s="20" customFormat="1" spans="1:17">
      <c r="A2144" s="34"/>
      <c r="B2144" s="34"/>
      <c r="C2144" s="170" t="s">
        <v>11543</v>
      </c>
      <c r="D2144" s="143" t="s">
        <v>11544</v>
      </c>
      <c r="E2144" s="143"/>
      <c r="F2144" s="143"/>
      <c r="G2144" s="36"/>
      <c r="H2144" s="143"/>
      <c r="I2144" s="40" t="s">
        <v>49</v>
      </c>
      <c r="J2144" s="34">
        <v>755.1</v>
      </c>
      <c r="K2144" s="36"/>
      <c r="L2144" s="40"/>
      <c r="M2144" s="40"/>
      <c r="N2144" s="40"/>
      <c r="O2144" s="40"/>
      <c r="P2144" s="79" t="s">
        <v>41</v>
      </c>
      <c r="Q2144" s="248"/>
    </row>
    <row r="2145" s="20" customFormat="1" ht="63" customHeight="1" spans="1:17">
      <c r="A2145" s="34">
        <v>279</v>
      </c>
      <c r="B2145" s="34" t="s">
        <v>2033</v>
      </c>
      <c r="C2145" s="36" t="s">
        <v>11545</v>
      </c>
      <c r="D2145" s="143" t="s">
        <v>11546</v>
      </c>
      <c r="E2145" s="143" t="s">
        <v>11547</v>
      </c>
      <c r="F2145" s="143" t="s">
        <v>11548</v>
      </c>
      <c r="G2145" s="36" t="s">
        <v>41</v>
      </c>
      <c r="H2145" s="143"/>
      <c r="I2145" s="147" t="s">
        <v>217</v>
      </c>
      <c r="J2145" s="34">
        <v>1268</v>
      </c>
      <c r="K2145" s="36" t="s">
        <v>9254</v>
      </c>
      <c r="L2145" s="40" t="s">
        <v>50</v>
      </c>
      <c r="M2145" s="40"/>
      <c r="N2145" s="40"/>
      <c r="O2145" s="40"/>
      <c r="P2145" s="79" t="s">
        <v>11549</v>
      </c>
      <c r="Q2145" s="248"/>
    </row>
    <row r="2146" s="20" customFormat="1" ht="63" customHeight="1" spans="1:17">
      <c r="A2146" s="34"/>
      <c r="B2146" s="34"/>
      <c r="C2146" s="170" t="s">
        <v>11550</v>
      </c>
      <c r="D2146" s="143" t="s">
        <v>11551</v>
      </c>
      <c r="E2146" s="143"/>
      <c r="F2146" s="143"/>
      <c r="G2146" s="36"/>
      <c r="H2146" s="143"/>
      <c r="I2146" s="40" t="s">
        <v>49</v>
      </c>
      <c r="J2146" s="34">
        <v>380.4</v>
      </c>
      <c r="K2146" s="36"/>
      <c r="L2146" s="40"/>
      <c r="M2146" s="40"/>
      <c r="N2146" s="40"/>
      <c r="O2146" s="40"/>
      <c r="P2146" s="79" t="s">
        <v>41</v>
      </c>
      <c r="Q2146" s="248"/>
    </row>
    <row r="2147" s="20" customFormat="1" ht="52" customHeight="1" spans="1:17">
      <c r="A2147" s="34">
        <v>280</v>
      </c>
      <c r="B2147" s="34" t="s">
        <v>2033</v>
      </c>
      <c r="C2147" s="36" t="s">
        <v>11552</v>
      </c>
      <c r="D2147" s="143" t="s">
        <v>11553</v>
      </c>
      <c r="E2147" s="143" t="s">
        <v>11554</v>
      </c>
      <c r="F2147" s="143" t="s">
        <v>11555</v>
      </c>
      <c r="G2147" s="36" t="s">
        <v>41</v>
      </c>
      <c r="H2147" s="143"/>
      <c r="I2147" s="147" t="s">
        <v>217</v>
      </c>
      <c r="J2147" s="34">
        <v>1693</v>
      </c>
      <c r="K2147" s="36" t="s">
        <v>9254</v>
      </c>
      <c r="L2147" s="40" t="s">
        <v>50</v>
      </c>
      <c r="M2147" s="40"/>
      <c r="N2147" s="40"/>
      <c r="O2147" s="40"/>
      <c r="P2147" s="79" t="s">
        <v>11556</v>
      </c>
      <c r="Q2147" s="248"/>
    </row>
    <row r="2148" s="20" customFormat="1" ht="52" customHeight="1" spans="1:17">
      <c r="A2148" s="34"/>
      <c r="B2148" s="34"/>
      <c r="C2148" s="170" t="s">
        <v>11557</v>
      </c>
      <c r="D2148" s="143" t="s">
        <v>11558</v>
      </c>
      <c r="E2148" s="143"/>
      <c r="F2148" s="143"/>
      <c r="G2148" s="36"/>
      <c r="H2148" s="143"/>
      <c r="I2148" s="40" t="s">
        <v>49</v>
      </c>
      <c r="J2148" s="34">
        <v>507.9</v>
      </c>
      <c r="K2148" s="36"/>
      <c r="L2148" s="40"/>
      <c r="M2148" s="40"/>
      <c r="N2148" s="40"/>
      <c r="O2148" s="40"/>
      <c r="P2148" s="79" t="s">
        <v>41</v>
      </c>
      <c r="Q2148" s="248"/>
    </row>
    <row r="2149" s="20" customFormat="1" ht="120" spans="1:17">
      <c r="A2149" s="34">
        <v>281</v>
      </c>
      <c r="B2149" s="34" t="s">
        <v>2033</v>
      </c>
      <c r="C2149" s="36" t="s">
        <v>11559</v>
      </c>
      <c r="D2149" s="143" t="s">
        <v>11560</v>
      </c>
      <c r="E2149" s="143" t="s">
        <v>11561</v>
      </c>
      <c r="F2149" s="143" t="s">
        <v>11562</v>
      </c>
      <c r="G2149" s="36" t="s">
        <v>11563</v>
      </c>
      <c r="H2149" s="143"/>
      <c r="I2149" s="147" t="s">
        <v>217</v>
      </c>
      <c r="J2149" s="34">
        <v>1402</v>
      </c>
      <c r="K2149" s="36" t="s">
        <v>11564</v>
      </c>
      <c r="L2149" s="40" t="s">
        <v>50</v>
      </c>
      <c r="M2149" s="40"/>
      <c r="N2149" s="40"/>
      <c r="O2149" s="40"/>
      <c r="P2149" s="79" t="s">
        <v>11565</v>
      </c>
      <c r="Q2149" s="248"/>
    </row>
    <row r="2150" s="20" customFormat="1" spans="1:17">
      <c r="A2150" s="34"/>
      <c r="B2150" s="34"/>
      <c r="C2150" s="170" t="s">
        <v>11566</v>
      </c>
      <c r="D2150" s="143" t="s">
        <v>11567</v>
      </c>
      <c r="E2150" s="143"/>
      <c r="F2150" s="143"/>
      <c r="G2150" s="36"/>
      <c r="H2150" s="143"/>
      <c r="I2150" s="40" t="s">
        <v>49</v>
      </c>
      <c r="J2150" s="34">
        <v>420.6</v>
      </c>
      <c r="K2150" s="36"/>
      <c r="L2150" s="40"/>
      <c r="M2150" s="40"/>
      <c r="N2150" s="40"/>
      <c r="O2150" s="40"/>
      <c r="P2150" s="79" t="s">
        <v>41</v>
      </c>
      <c r="Q2150" s="248"/>
    </row>
    <row r="2151" s="20" customFormat="1" ht="168" spans="1:17">
      <c r="A2151" s="34">
        <v>282</v>
      </c>
      <c r="B2151" s="34" t="s">
        <v>2033</v>
      </c>
      <c r="C2151" s="36" t="s">
        <v>11568</v>
      </c>
      <c r="D2151" s="143" t="s">
        <v>11569</v>
      </c>
      <c r="E2151" s="143" t="s">
        <v>11570</v>
      </c>
      <c r="F2151" s="143" t="s">
        <v>11571</v>
      </c>
      <c r="G2151" s="36" t="s">
        <v>41</v>
      </c>
      <c r="H2151" s="143"/>
      <c r="I2151" s="147" t="s">
        <v>217</v>
      </c>
      <c r="J2151" s="34">
        <v>1696</v>
      </c>
      <c r="K2151" s="36" t="s">
        <v>8155</v>
      </c>
      <c r="L2151" s="40" t="s">
        <v>50</v>
      </c>
      <c r="M2151" s="40"/>
      <c r="N2151" s="40"/>
      <c r="O2151" s="40"/>
      <c r="P2151" s="79" t="s">
        <v>11572</v>
      </c>
      <c r="Q2151" s="248"/>
    </row>
    <row r="2152" s="20" customFormat="1" spans="1:17">
      <c r="A2152" s="34"/>
      <c r="B2152" s="34"/>
      <c r="C2152" s="170" t="s">
        <v>11573</v>
      </c>
      <c r="D2152" s="143" t="s">
        <v>11574</v>
      </c>
      <c r="E2152" s="143"/>
      <c r="F2152" s="143"/>
      <c r="G2152" s="36"/>
      <c r="H2152" s="143"/>
      <c r="I2152" s="40" t="s">
        <v>49</v>
      </c>
      <c r="J2152" s="34">
        <v>508.8</v>
      </c>
      <c r="K2152" s="36"/>
      <c r="L2152" s="40"/>
      <c r="M2152" s="40"/>
      <c r="N2152" s="40"/>
      <c r="O2152" s="40"/>
      <c r="P2152" s="79" t="s">
        <v>41</v>
      </c>
      <c r="Q2152" s="248"/>
    </row>
    <row r="2153" s="20" customFormat="1" ht="64" customHeight="1" spans="1:17">
      <c r="A2153" s="34">
        <v>283</v>
      </c>
      <c r="B2153" s="34" t="s">
        <v>2033</v>
      </c>
      <c r="C2153" s="36" t="s">
        <v>11575</v>
      </c>
      <c r="D2153" s="143" t="s">
        <v>11576</v>
      </c>
      <c r="E2153" s="143" t="s">
        <v>11577</v>
      </c>
      <c r="F2153" s="143" t="s">
        <v>11578</v>
      </c>
      <c r="G2153" s="36" t="s">
        <v>11579</v>
      </c>
      <c r="H2153" s="157"/>
      <c r="I2153" s="147" t="s">
        <v>217</v>
      </c>
      <c r="J2153" s="34">
        <v>1748</v>
      </c>
      <c r="K2153" s="36" t="s">
        <v>8155</v>
      </c>
      <c r="L2153" s="40" t="s">
        <v>50</v>
      </c>
      <c r="M2153" s="40"/>
      <c r="N2153" s="40"/>
      <c r="O2153" s="40"/>
      <c r="P2153" s="79" t="s">
        <v>11580</v>
      </c>
      <c r="Q2153" s="248"/>
    </row>
    <row r="2154" s="20" customFormat="1" ht="64" customHeight="1" spans="1:17">
      <c r="A2154" s="34"/>
      <c r="B2154" s="34"/>
      <c r="C2154" s="170" t="s">
        <v>11581</v>
      </c>
      <c r="D2154" s="143" t="s">
        <v>11582</v>
      </c>
      <c r="E2154" s="143"/>
      <c r="F2154" s="143"/>
      <c r="G2154" s="36"/>
      <c r="H2154" s="157"/>
      <c r="I2154" s="40" t="s">
        <v>49</v>
      </c>
      <c r="J2154" s="34">
        <v>524.4</v>
      </c>
      <c r="K2154" s="36"/>
      <c r="L2154" s="40"/>
      <c r="M2154" s="40"/>
      <c r="N2154" s="40"/>
      <c r="O2154" s="40"/>
      <c r="P2154" s="79" t="s">
        <v>41</v>
      </c>
      <c r="Q2154" s="248"/>
    </row>
    <row r="2155" s="20" customFormat="1" ht="64" customHeight="1" spans="1:17">
      <c r="A2155" s="34"/>
      <c r="B2155" s="34"/>
      <c r="C2155" s="170" t="s">
        <v>11583</v>
      </c>
      <c r="D2155" s="143" t="s">
        <v>11584</v>
      </c>
      <c r="E2155" s="143"/>
      <c r="F2155" s="143"/>
      <c r="G2155" s="36"/>
      <c r="H2155" s="157"/>
      <c r="I2155" s="147" t="s">
        <v>217</v>
      </c>
      <c r="J2155" s="34">
        <v>874</v>
      </c>
      <c r="K2155" s="36"/>
      <c r="L2155" s="40"/>
      <c r="M2155" s="40"/>
      <c r="N2155" s="40"/>
      <c r="O2155" s="40"/>
      <c r="P2155" s="79" t="s">
        <v>41</v>
      </c>
      <c r="Q2155" s="248"/>
    </row>
    <row r="2156" s="20" customFormat="1" ht="63" customHeight="1" spans="1:17">
      <c r="A2156" s="34">
        <v>284</v>
      </c>
      <c r="B2156" s="34" t="s">
        <v>2033</v>
      </c>
      <c r="C2156" s="36" t="s">
        <v>11585</v>
      </c>
      <c r="D2156" s="143" t="s">
        <v>11586</v>
      </c>
      <c r="E2156" s="143" t="s">
        <v>11587</v>
      </c>
      <c r="F2156" s="143" t="s">
        <v>11588</v>
      </c>
      <c r="G2156" s="36" t="s">
        <v>11589</v>
      </c>
      <c r="H2156" s="157"/>
      <c r="I2156" s="147" t="s">
        <v>217</v>
      </c>
      <c r="J2156" s="34">
        <v>1966</v>
      </c>
      <c r="K2156" s="36" t="s">
        <v>8155</v>
      </c>
      <c r="L2156" s="40" t="s">
        <v>50</v>
      </c>
      <c r="M2156" s="40"/>
      <c r="N2156" s="40"/>
      <c r="O2156" s="40"/>
      <c r="P2156" s="79" t="s">
        <v>11590</v>
      </c>
      <c r="Q2156" s="248"/>
    </row>
    <row r="2157" s="20" customFormat="1" ht="63" customHeight="1" spans="1:17">
      <c r="A2157" s="34"/>
      <c r="B2157" s="34"/>
      <c r="C2157" s="170" t="s">
        <v>11591</v>
      </c>
      <c r="D2157" s="143" t="s">
        <v>11592</v>
      </c>
      <c r="E2157" s="143"/>
      <c r="F2157" s="143"/>
      <c r="G2157" s="36"/>
      <c r="H2157" s="157"/>
      <c r="I2157" s="40" t="s">
        <v>49</v>
      </c>
      <c r="J2157" s="34">
        <v>589.8</v>
      </c>
      <c r="K2157" s="36"/>
      <c r="L2157" s="40"/>
      <c r="M2157" s="40"/>
      <c r="N2157" s="40"/>
      <c r="O2157" s="40"/>
      <c r="P2157" s="79" t="s">
        <v>41</v>
      </c>
      <c r="Q2157" s="248"/>
    </row>
    <row r="2158" s="20" customFormat="1" ht="63" customHeight="1" spans="1:17">
      <c r="A2158" s="34"/>
      <c r="B2158" s="34"/>
      <c r="C2158" s="414" t="s">
        <v>11593</v>
      </c>
      <c r="D2158" s="143" t="s">
        <v>11594</v>
      </c>
      <c r="E2158" s="143"/>
      <c r="F2158" s="143"/>
      <c r="G2158" s="36"/>
      <c r="H2158" s="157"/>
      <c r="I2158" s="147" t="s">
        <v>217</v>
      </c>
      <c r="J2158" s="34">
        <v>983</v>
      </c>
      <c r="K2158" s="36"/>
      <c r="L2158" s="40"/>
      <c r="M2158" s="40"/>
      <c r="N2158" s="40"/>
      <c r="O2158" s="40"/>
      <c r="P2158" s="79" t="s">
        <v>11595</v>
      </c>
      <c r="Q2158" s="248"/>
    </row>
    <row r="2159" s="20" customFormat="1" ht="69" customHeight="1" spans="1:17">
      <c r="A2159" s="34">
        <v>285</v>
      </c>
      <c r="B2159" s="34" t="s">
        <v>2033</v>
      </c>
      <c r="C2159" s="36" t="s">
        <v>11596</v>
      </c>
      <c r="D2159" s="143" t="s">
        <v>11597</v>
      </c>
      <c r="E2159" s="143" t="s">
        <v>11598</v>
      </c>
      <c r="F2159" s="143" t="s">
        <v>11599</v>
      </c>
      <c r="G2159" s="36" t="s">
        <v>41</v>
      </c>
      <c r="H2159" s="143" t="s">
        <v>11600</v>
      </c>
      <c r="I2159" s="147" t="s">
        <v>49</v>
      </c>
      <c r="J2159" s="34">
        <v>2551</v>
      </c>
      <c r="K2159" s="36" t="s">
        <v>8155</v>
      </c>
      <c r="L2159" s="40" t="s">
        <v>24</v>
      </c>
      <c r="M2159" s="40"/>
      <c r="N2159" s="40"/>
      <c r="O2159" s="40"/>
      <c r="P2159" s="79" t="s">
        <v>11601</v>
      </c>
      <c r="Q2159" s="248"/>
    </row>
    <row r="2160" s="20" customFormat="1" ht="69" customHeight="1" spans="1:17">
      <c r="A2160" s="34"/>
      <c r="B2160" s="34"/>
      <c r="C2160" s="170" t="s">
        <v>11602</v>
      </c>
      <c r="D2160" s="143" t="s">
        <v>11603</v>
      </c>
      <c r="E2160" s="143"/>
      <c r="F2160" s="143"/>
      <c r="G2160" s="36"/>
      <c r="H2160" s="143"/>
      <c r="I2160" s="40" t="s">
        <v>49</v>
      </c>
      <c r="J2160" s="34">
        <v>765.3</v>
      </c>
      <c r="K2160" s="36"/>
      <c r="L2160" s="40"/>
      <c r="M2160" s="40"/>
      <c r="N2160" s="40"/>
      <c r="O2160" s="40"/>
      <c r="P2160" s="79" t="s">
        <v>41</v>
      </c>
      <c r="Q2160" s="248"/>
    </row>
    <row r="2161" s="20" customFormat="1" ht="69" customHeight="1" spans="1:17">
      <c r="A2161" s="34"/>
      <c r="B2161" s="34"/>
      <c r="C2161" s="170" t="s">
        <v>11604</v>
      </c>
      <c r="D2161" s="143" t="s">
        <v>11605</v>
      </c>
      <c r="E2161" s="143"/>
      <c r="F2161" s="143"/>
      <c r="G2161" s="36"/>
      <c r="H2161" s="143"/>
      <c r="I2161" s="147" t="s">
        <v>49</v>
      </c>
      <c r="J2161" s="34">
        <v>2551</v>
      </c>
      <c r="K2161" s="36"/>
      <c r="L2161" s="40"/>
      <c r="M2161" s="40"/>
      <c r="N2161" s="40"/>
      <c r="O2161" s="40"/>
      <c r="P2161" s="79" t="s">
        <v>11606</v>
      </c>
      <c r="Q2161" s="248"/>
    </row>
    <row r="2162" s="20" customFormat="1" ht="61" customHeight="1" spans="1:17">
      <c r="A2162" s="34">
        <v>286</v>
      </c>
      <c r="B2162" s="34" t="s">
        <v>2033</v>
      </c>
      <c r="C2162" s="36" t="s">
        <v>11607</v>
      </c>
      <c r="D2162" s="143" t="s">
        <v>11608</v>
      </c>
      <c r="E2162" s="143" t="s">
        <v>11609</v>
      </c>
      <c r="F2162" s="143" t="s">
        <v>11610</v>
      </c>
      <c r="G2162" s="36" t="s">
        <v>41</v>
      </c>
      <c r="H2162" s="143"/>
      <c r="I2162" s="147" t="s">
        <v>49</v>
      </c>
      <c r="J2162" s="34">
        <v>1604</v>
      </c>
      <c r="K2162" s="36" t="s">
        <v>8155</v>
      </c>
      <c r="L2162" s="40" t="s">
        <v>50</v>
      </c>
      <c r="M2162" s="40"/>
      <c r="N2162" s="40"/>
      <c r="O2162" s="40"/>
      <c r="P2162" s="79" t="s">
        <v>11611</v>
      </c>
      <c r="Q2162" s="248"/>
    </row>
    <row r="2163" s="20" customFormat="1" ht="61" customHeight="1" spans="1:17">
      <c r="A2163" s="34"/>
      <c r="B2163" s="34"/>
      <c r="C2163" s="170" t="s">
        <v>11612</v>
      </c>
      <c r="D2163" s="143" t="s">
        <v>11613</v>
      </c>
      <c r="E2163" s="143"/>
      <c r="F2163" s="143"/>
      <c r="G2163" s="36"/>
      <c r="H2163" s="143"/>
      <c r="I2163" s="40" t="s">
        <v>49</v>
      </c>
      <c r="J2163" s="34">
        <v>481.2</v>
      </c>
      <c r="K2163" s="36"/>
      <c r="L2163" s="40"/>
      <c r="M2163" s="40"/>
      <c r="N2163" s="40"/>
      <c r="O2163" s="40"/>
      <c r="P2163" s="79" t="s">
        <v>41</v>
      </c>
      <c r="Q2163" s="248"/>
    </row>
    <row r="2164" s="20" customFormat="1" ht="64" customHeight="1" spans="1:17">
      <c r="A2164" s="34">
        <v>287</v>
      </c>
      <c r="B2164" s="34" t="s">
        <v>2033</v>
      </c>
      <c r="C2164" s="36" t="s">
        <v>11614</v>
      </c>
      <c r="D2164" s="143" t="s">
        <v>11615</v>
      </c>
      <c r="E2164" s="143" t="s">
        <v>11616</v>
      </c>
      <c r="F2164" s="143" t="s">
        <v>11617</v>
      </c>
      <c r="G2164" s="36" t="s">
        <v>41</v>
      </c>
      <c r="H2164" s="143"/>
      <c r="I2164" s="147" t="s">
        <v>49</v>
      </c>
      <c r="J2164" s="34">
        <v>2205</v>
      </c>
      <c r="K2164" s="36" t="s">
        <v>8155</v>
      </c>
      <c r="L2164" s="40" t="s">
        <v>50</v>
      </c>
      <c r="M2164" s="40"/>
      <c r="N2164" s="40"/>
      <c r="O2164" s="40"/>
      <c r="P2164" s="79" t="s">
        <v>11618</v>
      </c>
      <c r="Q2164" s="248"/>
    </row>
    <row r="2165" s="20" customFormat="1" ht="64" customHeight="1" spans="1:17">
      <c r="A2165" s="34"/>
      <c r="B2165" s="34"/>
      <c r="C2165" s="170" t="s">
        <v>11619</v>
      </c>
      <c r="D2165" s="143" t="s">
        <v>11620</v>
      </c>
      <c r="E2165" s="143"/>
      <c r="F2165" s="143"/>
      <c r="G2165" s="36"/>
      <c r="H2165" s="143"/>
      <c r="I2165" s="40" t="s">
        <v>49</v>
      </c>
      <c r="J2165" s="34">
        <v>661.5</v>
      </c>
      <c r="K2165" s="36"/>
      <c r="L2165" s="40"/>
      <c r="M2165" s="40"/>
      <c r="N2165" s="40"/>
      <c r="O2165" s="40"/>
      <c r="P2165" s="79" t="s">
        <v>41</v>
      </c>
      <c r="Q2165" s="248"/>
    </row>
    <row r="2166" s="20" customFormat="1" ht="192" spans="1:17">
      <c r="A2166" s="34">
        <v>288</v>
      </c>
      <c r="B2166" s="34" t="s">
        <v>2033</v>
      </c>
      <c r="C2166" s="36" t="s">
        <v>11621</v>
      </c>
      <c r="D2166" s="143" t="s">
        <v>11622</v>
      </c>
      <c r="E2166" s="143" t="s">
        <v>11623</v>
      </c>
      <c r="F2166" s="143" t="s">
        <v>11624</v>
      </c>
      <c r="G2166" s="36" t="s">
        <v>41</v>
      </c>
      <c r="H2166" s="143"/>
      <c r="I2166" s="147" t="s">
        <v>49</v>
      </c>
      <c r="J2166" s="34">
        <v>789</v>
      </c>
      <c r="K2166" s="36" t="s">
        <v>8155</v>
      </c>
      <c r="L2166" s="40" t="s">
        <v>50</v>
      </c>
      <c r="M2166" s="40"/>
      <c r="N2166" s="40"/>
      <c r="O2166" s="40"/>
      <c r="P2166" s="79" t="s">
        <v>11625</v>
      </c>
      <c r="Q2166" s="248"/>
    </row>
    <row r="2167" s="20" customFormat="1" spans="1:17">
      <c r="A2167" s="34"/>
      <c r="B2167" s="34"/>
      <c r="C2167" s="170" t="s">
        <v>11626</v>
      </c>
      <c r="D2167" s="143" t="s">
        <v>11627</v>
      </c>
      <c r="E2167" s="143"/>
      <c r="F2167" s="143"/>
      <c r="G2167" s="36"/>
      <c r="H2167" s="143"/>
      <c r="I2167" s="40" t="s">
        <v>49</v>
      </c>
      <c r="J2167" s="34">
        <v>236.7</v>
      </c>
      <c r="K2167" s="36"/>
      <c r="L2167" s="40"/>
      <c r="M2167" s="40"/>
      <c r="N2167" s="40"/>
      <c r="O2167" s="40"/>
      <c r="P2167" s="79" t="s">
        <v>41</v>
      </c>
      <c r="Q2167" s="248"/>
    </row>
    <row r="2168" s="20" customFormat="1" ht="72" spans="1:17">
      <c r="A2168" s="34">
        <v>289</v>
      </c>
      <c r="B2168" s="34" t="s">
        <v>2033</v>
      </c>
      <c r="C2168" s="36" t="s">
        <v>11628</v>
      </c>
      <c r="D2168" s="143" t="s">
        <v>11629</v>
      </c>
      <c r="E2168" s="143" t="s">
        <v>11630</v>
      </c>
      <c r="F2168" s="143" t="s">
        <v>11631</v>
      </c>
      <c r="G2168" s="36" t="s">
        <v>41</v>
      </c>
      <c r="H2168" s="143"/>
      <c r="I2168" s="147" t="s">
        <v>49</v>
      </c>
      <c r="J2168" s="34">
        <v>859</v>
      </c>
      <c r="K2168" s="36" t="s">
        <v>8155</v>
      </c>
      <c r="L2168" s="40" t="s">
        <v>50</v>
      </c>
      <c r="M2168" s="40"/>
      <c r="N2168" s="40"/>
      <c r="O2168" s="40"/>
      <c r="P2168" s="79" t="s">
        <v>11632</v>
      </c>
      <c r="Q2168" s="248"/>
    </row>
    <row r="2169" s="20" customFormat="1" spans="1:17">
      <c r="A2169" s="34"/>
      <c r="B2169" s="34"/>
      <c r="C2169" s="170" t="s">
        <v>11633</v>
      </c>
      <c r="D2169" s="143" t="s">
        <v>11634</v>
      </c>
      <c r="E2169" s="143"/>
      <c r="F2169" s="143"/>
      <c r="G2169" s="36"/>
      <c r="H2169" s="143"/>
      <c r="I2169" s="40" t="s">
        <v>49</v>
      </c>
      <c r="J2169" s="34">
        <v>257.7</v>
      </c>
      <c r="K2169" s="36"/>
      <c r="L2169" s="40"/>
      <c r="M2169" s="40"/>
      <c r="N2169" s="40"/>
      <c r="O2169" s="40"/>
      <c r="P2169" s="79" t="s">
        <v>41</v>
      </c>
      <c r="Q2169" s="248"/>
    </row>
    <row r="2170" s="20" customFormat="1" ht="64" customHeight="1" spans="1:17">
      <c r="A2170" s="34">
        <v>290</v>
      </c>
      <c r="B2170" s="34" t="s">
        <v>2033</v>
      </c>
      <c r="C2170" s="36" t="s">
        <v>11635</v>
      </c>
      <c r="D2170" s="143" t="s">
        <v>11636</v>
      </c>
      <c r="E2170" s="143" t="s">
        <v>11637</v>
      </c>
      <c r="F2170" s="143" t="s">
        <v>11638</v>
      </c>
      <c r="G2170" s="36" t="s">
        <v>41</v>
      </c>
      <c r="H2170" s="143"/>
      <c r="I2170" s="147" t="s">
        <v>49</v>
      </c>
      <c r="J2170" s="34">
        <v>900</v>
      </c>
      <c r="K2170" s="36" t="s">
        <v>8155</v>
      </c>
      <c r="L2170" s="40" t="s">
        <v>50</v>
      </c>
      <c r="M2170" s="40"/>
      <c r="N2170" s="40"/>
      <c r="O2170" s="40"/>
      <c r="P2170" s="79" t="s">
        <v>11639</v>
      </c>
      <c r="Q2170" s="248"/>
    </row>
    <row r="2171" s="20" customFormat="1" ht="64" customHeight="1" spans="1:17">
      <c r="A2171" s="34"/>
      <c r="B2171" s="34"/>
      <c r="C2171" s="170" t="s">
        <v>11640</v>
      </c>
      <c r="D2171" s="143" t="s">
        <v>11641</v>
      </c>
      <c r="E2171" s="143"/>
      <c r="F2171" s="143"/>
      <c r="G2171" s="36"/>
      <c r="H2171" s="143"/>
      <c r="I2171" s="40" t="s">
        <v>49</v>
      </c>
      <c r="J2171" s="34">
        <v>270</v>
      </c>
      <c r="K2171" s="36"/>
      <c r="L2171" s="40"/>
      <c r="M2171" s="40"/>
      <c r="N2171" s="40"/>
      <c r="O2171" s="40"/>
      <c r="P2171" s="79" t="s">
        <v>41</v>
      </c>
      <c r="Q2171" s="248"/>
    </row>
    <row r="2172" s="20" customFormat="1" ht="89" customHeight="1" spans="1:17">
      <c r="A2172" s="34">
        <v>291</v>
      </c>
      <c r="B2172" s="34" t="s">
        <v>2033</v>
      </c>
      <c r="C2172" s="36" t="s">
        <v>11642</v>
      </c>
      <c r="D2172" s="36" t="s">
        <v>11643</v>
      </c>
      <c r="E2172" s="143" t="s">
        <v>11644</v>
      </c>
      <c r="F2172" s="143" t="s">
        <v>11645</v>
      </c>
      <c r="G2172" s="36" t="s">
        <v>41</v>
      </c>
      <c r="H2172" s="143"/>
      <c r="I2172" s="147" t="s">
        <v>49</v>
      </c>
      <c r="J2172" s="34">
        <v>16</v>
      </c>
      <c r="K2172" s="36" t="s">
        <v>8155</v>
      </c>
      <c r="L2172" s="40" t="s">
        <v>50</v>
      </c>
      <c r="M2172" s="40"/>
      <c r="N2172" s="40"/>
      <c r="O2172" s="40"/>
      <c r="P2172" s="79" t="s">
        <v>11646</v>
      </c>
      <c r="Q2172" s="248"/>
    </row>
    <row r="2173" s="20" customFormat="1" ht="52" customHeight="1" spans="1:17">
      <c r="A2173" s="34"/>
      <c r="B2173" s="34"/>
      <c r="C2173" s="170" t="s">
        <v>11647</v>
      </c>
      <c r="D2173" s="36" t="s">
        <v>11648</v>
      </c>
      <c r="E2173" s="143"/>
      <c r="F2173" s="143"/>
      <c r="G2173" s="36"/>
      <c r="H2173" s="143"/>
      <c r="I2173" s="147" t="s">
        <v>49</v>
      </c>
      <c r="J2173" s="34">
        <v>4.8</v>
      </c>
      <c r="K2173" s="36"/>
      <c r="L2173" s="40"/>
      <c r="M2173" s="40"/>
      <c r="N2173" s="40"/>
      <c r="O2173" s="40"/>
      <c r="P2173" s="79" t="s">
        <v>41</v>
      </c>
      <c r="Q2173" s="248"/>
    </row>
    <row r="2174" s="20" customFormat="1" ht="53" customHeight="1" spans="1:17">
      <c r="A2174" s="34">
        <v>292</v>
      </c>
      <c r="B2174" s="34" t="s">
        <v>2033</v>
      </c>
      <c r="C2174" s="36" t="s">
        <v>11649</v>
      </c>
      <c r="D2174" s="143" t="s">
        <v>11650</v>
      </c>
      <c r="E2174" s="143" t="s">
        <v>11651</v>
      </c>
      <c r="F2174" s="143" t="s">
        <v>8295</v>
      </c>
      <c r="G2174" s="36" t="s">
        <v>41</v>
      </c>
      <c r="H2174" s="143"/>
      <c r="I2174" s="147" t="s">
        <v>49</v>
      </c>
      <c r="J2174" s="34">
        <v>1073</v>
      </c>
      <c r="K2174" s="36" t="s">
        <v>8155</v>
      </c>
      <c r="L2174" s="40" t="s">
        <v>50</v>
      </c>
      <c r="M2174" s="40"/>
      <c r="N2174" s="40"/>
      <c r="O2174" s="40"/>
      <c r="P2174" s="79" t="s">
        <v>11652</v>
      </c>
      <c r="Q2174" s="248"/>
    </row>
    <row r="2175" s="20" customFormat="1" ht="53" customHeight="1" spans="1:17">
      <c r="A2175" s="34"/>
      <c r="B2175" s="34"/>
      <c r="C2175" s="170" t="s">
        <v>11653</v>
      </c>
      <c r="D2175" s="143" t="s">
        <v>11654</v>
      </c>
      <c r="E2175" s="143"/>
      <c r="F2175" s="143"/>
      <c r="G2175" s="36"/>
      <c r="H2175" s="143"/>
      <c r="I2175" s="147" t="s">
        <v>49</v>
      </c>
      <c r="J2175" s="34">
        <v>321.9</v>
      </c>
      <c r="K2175" s="36"/>
      <c r="L2175" s="40"/>
      <c r="M2175" s="40"/>
      <c r="N2175" s="40"/>
      <c r="O2175" s="40"/>
      <c r="P2175" s="79" t="s">
        <v>41</v>
      </c>
      <c r="Q2175" s="248"/>
    </row>
    <row r="2176" s="20" customFormat="1" ht="72" spans="1:17">
      <c r="A2176" s="34">
        <v>293</v>
      </c>
      <c r="B2176" s="34" t="s">
        <v>2033</v>
      </c>
      <c r="C2176" s="36" t="s">
        <v>11655</v>
      </c>
      <c r="D2176" s="143" t="s">
        <v>11656</v>
      </c>
      <c r="E2176" s="143" t="s">
        <v>11657</v>
      </c>
      <c r="F2176" s="143" t="s">
        <v>11658</v>
      </c>
      <c r="G2176" s="36" t="s">
        <v>41</v>
      </c>
      <c r="H2176" s="143"/>
      <c r="I2176" s="147" t="s">
        <v>49</v>
      </c>
      <c r="J2176" s="34">
        <v>1041</v>
      </c>
      <c r="K2176" s="36" t="s">
        <v>8155</v>
      </c>
      <c r="L2176" s="40" t="s">
        <v>50</v>
      </c>
      <c r="M2176" s="40"/>
      <c r="N2176" s="40"/>
      <c r="O2176" s="40"/>
      <c r="P2176" s="79" t="s">
        <v>11659</v>
      </c>
      <c r="Q2176" s="248"/>
    </row>
    <row r="2177" s="20" customFormat="1" spans="1:17">
      <c r="A2177" s="34"/>
      <c r="B2177" s="34"/>
      <c r="C2177" s="170" t="s">
        <v>11660</v>
      </c>
      <c r="D2177" s="143" t="s">
        <v>11661</v>
      </c>
      <c r="E2177" s="143"/>
      <c r="F2177" s="143"/>
      <c r="G2177" s="36"/>
      <c r="H2177" s="143"/>
      <c r="I2177" s="147" t="s">
        <v>49</v>
      </c>
      <c r="J2177" s="34">
        <v>312.3</v>
      </c>
      <c r="K2177" s="36"/>
      <c r="L2177" s="40"/>
      <c r="M2177" s="40"/>
      <c r="N2177" s="40"/>
      <c r="O2177" s="40"/>
      <c r="P2177" s="79" t="s">
        <v>41</v>
      </c>
      <c r="Q2177" s="248"/>
    </row>
    <row r="2178" s="20" customFormat="1" ht="180" spans="1:17">
      <c r="A2178" s="34">
        <v>294</v>
      </c>
      <c r="B2178" s="34" t="s">
        <v>2033</v>
      </c>
      <c r="C2178" s="36" t="s">
        <v>11662</v>
      </c>
      <c r="D2178" s="143" t="s">
        <v>11663</v>
      </c>
      <c r="E2178" s="143" t="s">
        <v>11664</v>
      </c>
      <c r="F2178" s="143" t="s">
        <v>9763</v>
      </c>
      <c r="G2178" s="36" t="s">
        <v>11665</v>
      </c>
      <c r="H2178" s="36"/>
      <c r="I2178" s="147" t="s">
        <v>49</v>
      </c>
      <c r="J2178" s="34">
        <v>1210</v>
      </c>
      <c r="K2178" s="36" t="s">
        <v>8155</v>
      </c>
      <c r="L2178" s="40" t="s">
        <v>50</v>
      </c>
      <c r="M2178" s="40"/>
      <c r="N2178" s="40"/>
      <c r="O2178" s="40"/>
      <c r="P2178" s="79" t="s">
        <v>11666</v>
      </c>
      <c r="Q2178" s="248"/>
    </row>
    <row r="2179" s="20" customFormat="1" spans="1:17">
      <c r="A2179" s="34"/>
      <c r="B2179" s="34"/>
      <c r="C2179" s="170" t="s">
        <v>11667</v>
      </c>
      <c r="D2179" s="143" t="s">
        <v>11668</v>
      </c>
      <c r="E2179" s="143"/>
      <c r="F2179" s="143"/>
      <c r="G2179" s="36"/>
      <c r="H2179" s="36"/>
      <c r="I2179" s="147" t="s">
        <v>49</v>
      </c>
      <c r="J2179" s="34">
        <v>363</v>
      </c>
      <c r="K2179" s="36"/>
      <c r="L2179" s="40"/>
      <c r="M2179" s="40"/>
      <c r="N2179" s="40"/>
      <c r="O2179" s="40"/>
      <c r="P2179" s="79" t="s">
        <v>41</v>
      </c>
      <c r="Q2179" s="248"/>
    </row>
    <row r="2180" s="20" customFormat="1" ht="24" spans="1:17">
      <c r="A2180" s="34"/>
      <c r="B2180" s="34"/>
      <c r="C2180" s="170" t="s">
        <v>11669</v>
      </c>
      <c r="D2180" s="143" t="s">
        <v>11670</v>
      </c>
      <c r="E2180" s="143"/>
      <c r="F2180" s="143"/>
      <c r="G2180" s="36"/>
      <c r="H2180" s="36"/>
      <c r="I2180" s="147" t="s">
        <v>49</v>
      </c>
      <c r="J2180" s="34">
        <v>242</v>
      </c>
      <c r="K2180" s="36"/>
      <c r="L2180" s="40"/>
      <c r="M2180" s="40"/>
      <c r="N2180" s="40"/>
      <c r="O2180" s="40"/>
      <c r="P2180" s="79" t="s">
        <v>11671</v>
      </c>
      <c r="Q2180" s="248"/>
    </row>
    <row r="2181" s="20" customFormat="1" ht="48" spans="1:17">
      <c r="A2181" s="34">
        <v>295</v>
      </c>
      <c r="B2181" s="34" t="s">
        <v>2033</v>
      </c>
      <c r="C2181" s="413" t="s">
        <v>11672</v>
      </c>
      <c r="D2181" s="143" t="s">
        <v>11673</v>
      </c>
      <c r="E2181" s="143" t="s">
        <v>11674</v>
      </c>
      <c r="F2181" s="143" t="s">
        <v>9763</v>
      </c>
      <c r="G2181" s="36" t="s">
        <v>41</v>
      </c>
      <c r="H2181" s="143"/>
      <c r="I2181" s="147" t="s">
        <v>49</v>
      </c>
      <c r="J2181" s="34">
        <v>1156</v>
      </c>
      <c r="K2181" s="36" t="s">
        <v>8155</v>
      </c>
      <c r="L2181" s="40" t="s">
        <v>50</v>
      </c>
      <c r="M2181" s="40"/>
      <c r="N2181" s="40"/>
      <c r="O2181" s="40"/>
      <c r="P2181" s="79" t="s">
        <v>41</v>
      </c>
      <c r="Q2181" s="248"/>
    </row>
    <row r="2182" s="20" customFormat="1" spans="1:17">
      <c r="A2182" s="34"/>
      <c r="B2182" s="34"/>
      <c r="C2182" s="414" t="s">
        <v>11675</v>
      </c>
      <c r="D2182" s="143" t="s">
        <v>11676</v>
      </c>
      <c r="E2182" s="143"/>
      <c r="F2182" s="143"/>
      <c r="G2182" s="36"/>
      <c r="H2182" s="143"/>
      <c r="I2182" s="147" t="s">
        <v>49</v>
      </c>
      <c r="J2182" s="34">
        <v>346.8</v>
      </c>
      <c r="K2182" s="36"/>
      <c r="L2182" s="40"/>
      <c r="M2182" s="40"/>
      <c r="N2182" s="40"/>
      <c r="O2182" s="40"/>
      <c r="P2182" s="79" t="s">
        <v>41</v>
      </c>
      <c r="Q2182" s="248"/>
    </row>
    <row r="2183" s="20" customFormat="1" ht="60" spans="1:17">
      <c r="A2183" s="34">
        <v>296</v>
      </c>
      <c r="B2183" s="34" t="s">
        <v>2033</v>
      </c>
      <c r="C2183" s="36" t="s">
        <v>11677</v>
      </c>
      <c r="D2183" s="143" t="s">
        <v>11678</v>
      </c>
      <c r="E2183" s="143" t="s">
        <v>11679</v>
      </c>
      <c r="F2183" s="143" t="s">
        <v>11680</v>
      </c>
      <c r="G2183" s="36" t="s">
        <v>11681</v>
      </c>
      <c r="H2183" s="143"/>
      <c r="I2183" s="147" t="s">
        <v>49</v>
      </c>
      <c r="J2183" s="34">
        <v>1792</v>
      </c>
      <c r="K2183" s="36" t="s">
        <v>11682</v>
      </c>
      <c r="L2183" s="40" t="s">
        <v>50</v>
      </c>
      <c r="M2183" s="40"/>
      <c r="N2183" s="40"/>
      <c r="O2183" s="40"/>
      <c r="P2183" s="79" t="s">
        <v>11683</v>
      </c>
      <c r="Q2183" s="248"/>
    </row>
    <row r="2184" s="20" customFormat="1" spans="1:17">
      <c r="A2184" s="34"/>
      <c r="B2184" s="34"/>
      <c r="C2184" s="170" t="s">
        <v>11684</v>
      </c>
      <c r="D2184" s="143" t="s">
        <v>11685</v>
      </c>
      <c r="E2184" s="143"/>
      <c r="F2184" s="143"/>
      <c r="G2184" s="36"/>
      <c r="H2184" s="143"/>
      <c r="I2184" s="147" t="s">
        <v>49</v>
      </c>
      <c r="J2184" s="34">
        <v>537.6</v>
      </c>
      <c r="K2184" s="36"/>
      <c r="L2184" s="40"/>
      <c r="M2184" s="40"/>
      <c r="N2184" s="40"/>
      <c r="O2184" s="40"/>
      <c r="P2184" s="79" t="s">
        <v>41</v>
      </c>
      <c r="Q2184" s="248"/>
    </row>
    <row r="2185" s="20" customFormat="1" spans="1:17">
      <c r="A2185" s="34"/>
      <c r="B2185" s="34"/>
      <c r="C2185" s="170" t="s">
        <v>11686</v>
      </c>
      <c r="D2185" s="143" t="s">
        <v>11687</v>
      </c>
      <c r="E2185" s="143"/>
      <c r="F2185" s="143"/>
      <c r="G2185" s="36"/>
      <c r="H2185" s="143"/>
      <c r="I2185" s="147" t="s">
        <v>49</v>
      </c>
      <c r="J2185" s="34">
        <v>358.4</v>
      </c>
      <c r="K2185" s="36"/>
      <c r="L2185" s="40"/>
      <c r="M2185" s="40"/>
      <c r="N2185" s="40"/>
      <c r="O2185" s="40"/>
      <c r="P2185" s="79" t="s">
        <v>41</v>
      </c>
      <c r="Q2185" s="248"/>
    </row>
    <row r="2186" s="20" customFormat="1" ht="48" spans="1:17">
      <c r="A2186" s="34">
        <v>297</v>
      </c>
      <c r="B2186" s="34" t="s">
        <v>2033</v>
      </c>
      <c r="C2186" s="36" t="s">
        <v>11688</v>
      </c>
      <c r="D2186" s="143" t="s">
        <v>11689</v>
      </c>
      <c r="E2186" s="143" t="s">
        <v>11690</v>
      </c>
      <c r="F2186" s="143" t="s">
        <v>11691</v>
      </c>
      <c r="G2186" s="36" t="s">
        <v>41</v>
      </c>
      <c r="H2186" s="143"/>
      <c r="I2186" s="147" t="s">
        <v>49</v>
      </c>
      <c r="J2186" s="34">
        <v>681</v>
      </c>
      <c r="K2186" s="36" t="s">
        <v>8155</v>
      </c>
      <c r="L2186" s="40" t="s">
        <v>50</v>
      </c>
      <c r="M2186" s="40"/>
      <c r="N2186" s="40"/>
      <c r="O2186" s="40"/>
      <c r="P2186" s="79" t="s">
        <v>11692</v>
      </c>
      <c r="Q2186" s="248"/>
    </row>
    <row r="2187" s="20" customFormat="1" spans="1:17">
      <c r="A2187" s="34"/>
      <c r="B2187" s="34"/>
      <c r="C2187" s="170" t="s">
        <v>11693</v>
      </c>
      <c r="D2187" s="143" t="s">
        <v>11694</v>
      </c>
      <c r="E2187" s="143"/>
      <c r="F2187" s="143"/>
      <c r="G2187" s="36"/>
      <c r="H2187" s="143"/>
      <c r="I2187" s="147" t="s">
        <v>49</v>
      </c>
      <c r="J2187" s="34">
        <v>204.3</v>
      </c>
      <c r="K2187" s="36"/>
      <c r="L2187" s="40"/>
      <c r="M2187" s="40"/>
      <c r="N2187" s="40"/>
      <c r="O2187" s="40"/>
      <c r="P2187" s="79" t="s">
        <v>41</v>
      </c>
      <c r="Q2187" s="248"/>
    </row>
    <row r="2188" s="20" customFormat="1" ht="36" spans="1:17">
      <c r="A2188" s="34">
        <v>298</v>
      </c>
      <c r="B2188" s="34" t="s">
        <v>2033</v>
      </c>
      <c r="C2188" s="36" t="s">
        <v>11695</v>
      </c>
      <c r="D2188" s="143" t="s">
        <v>11696</v>
      </c>
      <c r="E2188" s="143" t="s">
        <v>11697</v>
      </c>
      <c r="F2188" s="143" t="s">
        <v>11631</v>
      </c>
      <c r="G2188" s="36" t="s">
        <v>41</v>
      </c>
      <c r="H2188" s="143"/>
      <c r="I2188" s="147" t="s">
        <v>49</v>
      </c>
      <c r="J2188" s="34">
        <v>681</v>
      </c>
      <c r="K2188" s="36" t="s">
        <v>8155</v>
      </c>
      <c r="L2188" s="40" t="s">
        <v>50</v>
      </c>
      <c r="M2188" s="40"/>
      <c r="N2188" s="40"/>
      <c r="O2188" s="40"/>
      <c r="P2188" s="79" t="s">
        <v>11698</v>
      </c>
      <c r="Q2188" s="248"/>
    </row>
    <row r="2189" s="20" customFormat="1" spans="1:17">
      <c r="A2189" s="34"/>
      <c r="B2189" s="34"/>
      <c r="C2189" s="170" t="s">
        <v>11699</v>
      </c>
      <c r="D2189" s="143" t="s">
        <v>11700</v>
      </c>
      <c r="E2189" s="143"/>
      <c r="F2189" s="143"/>
      <c r="G2189" s="36"/>
      <c r="H2189" s="143"/>
      <c r="I2189" s="147" t="s">
        <v>49</v>
      </c>
      <c r="J2189" s="34">
        <v>204.3</v>
      </c>
      <c r="K2189" s="36"/>
      <c r="L2189" s="40"/>
      <c r="M2189" s="40"/>
      <c r="N2189" s="40"/>
      <c r="O2189" s="40"/>
      <c r="P2189" s="79" t="s">
        <v>41</v>
      </c>
      <c r="Q2189" s="248"/>
    </row>
    <row r="2190" s="20" customFormat="1" ht="300" spans="1:17">
      <c r="A2190" s="34">
        <v>299</v>
      </c>
      <c r="B2190" s="34" t="s">
        <v>2033</v>
      </c>
      <c r="C2190" s="36" t="s">
        <v>11701</v>
      </c>
      <c r="D2190" s="143" t="s">
        <v>11702</v>
      </c>
      <c r="E2190" s="143" t="s">
        <v>11703</v>
      </c>
      <c r="F2190" s="143" t="s">
        <v>11704</v>
      </c>
      <c r="G2190" s="36" t="s">
        <v>41</v>
      </c>
      <c r="H2190" s="143"/>
      <c r="I2190" s="147" t="s">
        <v>49</v>
      </c>
      <c r="J2190" s="34">
        <v>1034</v>
      </c>
      <c r="K2190" s="36" t="s">
        <v>8155</v>
      </c>
      <c r="L2190" s="40" t="s">
        <v>50</v>
      </c>
      <c r="M2190" s="40"/>
      <c r="N2190" s="40"/>
      <c r="O2190" s="40"/>
      <c r="P2190" s="79" t="s">
        <v>11705</v>
      </c>
      <c r="Q2190" s="248"/>
    </row>
    <row r="2191" s="20" customFormat="1" spans="1:17">
      <c r="A2191" s="34"/>
      <c r="B2191" s="34"/>
      <c r="C2191" s="170" t="s">
        <v>11706</v>
      </c>
      <c r="D2191" s="143" t="s">
        <v>11707</v>
      </c>
      <c r="E2191" s="143"/>
      <c r="F2191" s="143"/>
      <c r="G2191" s="36"/>
      <c r="H2191" s="143"/>
      <c r="I2191" s="147" t="s">
        <v>49</v>
      </c>
      <c r="J2191" s="34">
        <v>310.2</v>
      </c>
      <c r="K2191" s="36"/>
      <c r="L2191" s="40"/>
      <c r="M2191" s="40"/>
      <c r="N2191" s="40"/>
      <c r="O2191" s="40"/>
      <c r="P2191" s="79" t="s">
        <v>41</v>
      </c>
      <c r="Q2191" s="248"/>
    </row>
    <row r="2192" s="20" customFormat="1" ht="96" spans="1:17">
      <c r="A2192" s="34">
        <v>300</v>
      </c>
      <c r="B2192" s="34" t="s">
        <v>2033</v>
      </c>
      <c r="C2192" s="36" t="s">
        <v>11708</v>
      </c>
      <c r="D2192" s="143" t="s">
        <v>11709</v>
      </c>
      <c r="E2192" s="143" t="s">
        <v>11710</v>
      </c>
      <c r="F2192" s="143" t="s">
        <v>11711</v>
      </c>
      <c r="G2192" s="36" t="s">
        <v>41</v>
      </c>
      <c r="H2192" s="143"/>
      <c r="I2192" s="147" t="s">
        <v>49</v>
      </c>
      <c r="J2192" s="34">
        <v>1935</v>
      </c>
      <c r="K2192" s="36" t="s">
        <v>8155</v>
      </c>
      <c r="L2192" s="40" t="s">
        <v>50</v>
      </c>
      <c r="M2192" s="40"/>
      <c r="N2192" s="40"/>
      <c r="O2192" s="40"/>
      <c r="P2192" s="79" t="s">
        <v>11712</v>
      </c>
      <c r="Q2192" s="248"/>
    </row>
    <row r="2193" s="20" customFormat="1" spans="1:17">
      <c r="A2193" s="34"/>
      <c r="B2193" s="34"/>
      <c r="C2193" s="170" t="s">
        <v>11713</v>
      </c>
      <c r="D2193" s="143" t="s">
        <v>11714</v>
      </c>
      <c r="E2193" s="143"/>
      <c r="F2193" s="143"/>
      <c r="G2193" s="36"/>
      <c r="H2193" s="143"/>
      <c r="I2193" s="147" t="s">
        <v>49</v>
      </c>
      <c r="J2193" s="34">
        <v>580.5</v>
      </c>
      <c r="K2193" s="36"/>
      <c r="L2193" s="40"/>
      <c r="M2193" s="40"/>
      <c r="N2193" s="40"/>
      <c r="O2193" s="40"/>
      <c r="P2193" s="79" t="s">
        <v>41</v>
      </c>
      <c r="Q2193" s="248"/>
    </row>
    <row r="2194" s="20" customFormat="1" ht="48" spans="1:17">
      <c r="A2194" s="34">
        <v>301</v>
      </c>
      <c r="B2194" s="34" t="s">
        <v>2033</v>
      </c>
      <c r="C2194" s="36" t="s">
        <v>11715</v>
      </c>
      <c r="D2194" s="143" t="s">
        <v>11716</v>
      </c>
      <c r="E2194" s="143" t="s">
        <v>11717</v>
      </c>
      <c r="F2194" s="143" t="s">
        <v>11718</v>
      </c>
      <c r="G2194" s="36" t="s">
        <v>41</v>
      </c>
      <c r="H2194" s="143"/>
      <c r="I2194" s="147" t="s">
        <v>49</v>
      </c>
      <c r="J2194" s="34">
        <v>62.9</v>
      </c>
      <c r="K2194" s="36" t="s">
        <v>11719</v>
      </c>
      <c r="L2194" s="40" t="s">
        <v>50</v>
      </c>
      <c r="M2194" s="40"/>
      <c r="N2194" s="40"/>
      <c r="O2194" s="40"/>
      <c r="P2194" s="79" t="s">
        <v>11720</v>
      </c>
      <c r="Q2194" s="248"/>
    </row>
    <row r="2195" s="20" customFormat="1" spans="1:17">
      <c r="A2195" s="34"/>
      <c r="B2195" s="34"/>
      <c r="C2195" s="170" t="s">
        <v>11721</v>
      </c>
      <c r="D2195" s="143" t="s">
        <v>11722</v>
      </c>
      <c r="E2195" s="143"/>
      <c r="F2195" s="143"/>
      <c r="G2195" s="36"/>
      <c r="H2195" s="143"/>
      <c r="I2195" s="147" t="s">
        <v>49</v>
      </c>
      <c r="J2195" s="34">
        <v>18.87</v>
      </c>
      <c r="K2195" s="36"/>
      <c r="L2195" s="40"/>
      <c r="M2195" s="40"/>
      <c r="N2195" s="40"/>
      <c r="O2195" s="40"/>
      <c r="P2195" s="79" t="s">
        <v>41</v>
      </c>
      <c r="Q2195" s="248"/>
    </row>
    <row r="2196" s="20" customFormat="1" ht="192" spans="1:17">
      <c r="A2196" s="34">
        <v>302</v>
      </c>
      <c r="B2196" s="34" t="s">
        <v>2033</v>
      </c>
      <c r="C2196" s="36" t="s">
        <v>11723</v>
      </c>
      <c r="D2196" s="143" t="s">
        <v>11724</v>
      </c>
      <c r="E2196" s="143" t="s">
        <v>11725</v>
      </c>
      <c r="F2196" s="143" t="s">
        <v>11726</v>
      </c>
      <c r="G2196" s="36" t="s">
        <v>41</v>
      </c>
      <c r="H2196" s="143"/>
      <c r="I2196" s="147" t="s">
        <v>49</v>
      </c>
      <c r="J2196" s="34">
        <v>1124</v>
      </c>
      <c r="K2196" s="36" t="s">
        <v>8155</v>
      </c>
      <c r="L2196" s="40" t="s">
        <v>50</v>
      </c>
      <c r="M2196" s="40"/>
      <c r="N2196" s="40"/>
      <c r="O2196" s="40"/>
      <c r="P2196" s="79" t="s">
        <v>11727</v>
      </c>
      <c r="Q2196" s="248"/>
    </row>
    <row r="2197" s="20" customFormat="1" spans="1:17">
      <c r="A2197" s="34"/>
      <c r="B2197" s="34"/>
      <c r="C2197" s="170" t="s">
        <v>11728</v>
      </c>
      <c r="D2197" s="143" t="s">
        <v>11729</v>
      </c>
      <c r="E2197" s="143"/>
      <c r="F2197" s="143"/>
      <c r="G2197" s="36"/>
      <c r="H2197" s="143"/>
      <c r="I2197" s="147" t="s">
        <v>49</v>
      </c>
      <c r="J2197" s="34">
        <v>337.2</v>
      </c>
      <c r="K2197" s="36"/>
      <c r="L2197" s="40"/>
      <c r="M2197" s="40"/>
      <c r="N2197" s="40"/>
      <c r="O2197" s="40"/>
      <c r="P2197" s="79" t="s">
        <v>41</v>
      </c>
      <c r="Q2197" s="248"/>
    </row>
    <row r="2198" s="20" customFormat="1" ht="48" spans="1:17">
      <c r="A2198" s="34">
        <v>303</v>
      </c>
      <c r="B2198" s="34" t="s">
        <v>2033</v>
      </c>
      <c r="C2198" s="36" t="s">
        <v>11730</v>
      </c>
      <c r="D2198" s="143" t="s">
        <v>11731</v>
      </c>
      <c r="E2198" s="143" t="s">
        <v>11732</v>
      </c>
      <c r="F2198" s="143" t="s">
        <v>11726</v>
      </c>
      <c r="G2198" s="36" t="s">
        <v>41</v>
      </c>
      <c r="H2198" s="143"/>
      <c r="I2198" s="147" t="s">
        <v>49</v>
      </c>
      <c r="J2198" s="34">
        <v>1461</v>
      </c>
      <c r="K2198" s="36" t="s">
        <v>11733</v>
      </c>
      <c r="L2198" s="40" t="s">
        <v>50</v>
      </c>
      <c r="M2198" s="40"/>
      <c r="N2198" s="40"/>
      <c r="O2198" s="40"/>
      <c r="P2198" s="79" t="s">
        <v>41</v>
      </c>
      <c r="Q2198" s="248"/>
    </row>
    <row r="2199" s="20" customFormat="1" spans="1:17">
      <c r="A2199" s="34"/>
      <c r="B2199" s="34"/>
      <c r="C2199" s="170" t="s">
        <v>11734</v>
      </c>
      <c r="D2199" s="143" t="s">
        <v>11735</v>
      </c>
      <c r="E2199" s="143"/>
      <c r="F2199" s="143"/>
      <c r="G2199" s="36"/>
      <c r="H2199" s="143"/>
      <c r="I2199" s="147" t="s">
        <v>49</v>
      </c>
      <c r="J2199" s="34">
        <v>438.3</v>
      </c>
      <c r="K2199" s="36"/>
      <c r="L2199" s="40"/>
      <c r="M2199" s="40"/>
      <c r="N2199" s="40"/>
      <c r="O2199" s="40"/>
      <c r="P2199" s="79" t="s">
        <v>41</v>
      </c>
      <c r="Q2199" s="248"/>
    </row>
    <row r="2200" s="20" customFormat="1" ht="132" spans="1:17">
      <c r="A2200" s="34">
        <v>304</v>
      </c>
      <c r="B2200" s="34" t="s">
        <v>2033</v>
      </c>
      <c r="C2200" s="36" t="s">
        <v>11736</v>
      </c>
      <c r="D2200" s="143" t="s">
        <v>11737</v>
      </c>
      <c r="E2200" s="143" t="s">
        <v>11738</v>
      </c>
      <c r="F2200" s="143" t="s">
        <v>11739</v>
      </c>
      <c r="G2200" s="36" t="s">
        <v>11740</v>
      </c>
      <c r="H2200" s="143"/>
      <c r="I2200" s="147" t="s">
        <v>49</v>
      </c>
      <c r="J2200" s="34">
        <v>1965</v>
      </c>
      <c r="K2200" s="36" t="s">
        <v>8155</v>
      </c>
      <c r="L2200" s="40" t="s">
        <v>50</v>
      </c>
      <c r="M2200" s="40"/>
      <c r="N2200" s="40"/>
      <c r="O2200" s="40"/>
      <c r="P2200" s="79" t="s">
        <v>11741</v>
      </c>
      <c r="Q2200" s="248"/>
    </row>
    <row r="2201" s="20" customFormat="1" spans="1:17">
      <c r="A2201" s="34"/>
      <c r="B2201" s="34"/>
      <c r="C2201" s="170" t="s">
        <v>11742</v>
      </c>
      <c r="D2201" s="143" t="s">
        <v>11743</v>
      </c>
      <c r="E2201" s="143"/>
      <c r="F2201" s="143"/>
      <c r="G2201" s="36"/>
      <c r="H2201" s="143"/>
      <c r="I2201" s="147" t="s">
        <v>49</v>
      </c>
      <c r="J2201" s="34">
        <v>589.5</v>
      </c>
      <c r="K2201" s="36"/>
      <c r="L2201" s="40"/>
      <c r="M2201" s="40"/>
      <c r="N2201" s="40"/>
      <c r="O2201" s="40"/>
      <c r="P2201" s="79" t="s">
        <v>41</v>
      </c>
      <c r="Q2201" s="248"/>
    </row>
    <row r="2202" s="20" customFormat="1" ht="60" spans="1:17">
      <c r="A2202" s="34"/>
      <c r="B2202" s="34"/>
      <c r="C2202" s="170" t="s">
        <v>11744</v>
      </c>
      <c r="D2202" s="143" t="s">
        <v>11745</v>
      </c>
      <c r="E2202" s="143"/>
      <c r="F2202" s="143"/>
      <c r="G2202" s="36"/>
      <c r="H2202" s="143"/>
      <c r="I2202" s="147" t="s">
        <v>49</v>
      </c>
      <c r="J2202" s="34">
        <v>589.5</v>
      </c>
      <c r="K2202" s="36"/>
      <c r="L2202" s="40"/>
      <c r="M2202" s="40"/>
      <c r="N2202" s="40"/>
      <c r="O2202" s="40"/>
      <c r="P2202" s="79" t="s">
        <v>11746</v>
      </c>
      <c r="Q2202" s="248"/>
    </row>
    <row r="2203" s="20" customFormat="1" ht="24" spans="1:17">
      <c r="A2203" s="34"/>
      <c r="B2203" s="34"/>
      <c r="C2203" s="414" t="s">
        <v>11747</v>
      </c>
      <c r="D2203" s="143" t="s">
        <v>11748</v>
      </c>
      <c r="E2203" s="143"/>
      <c r="F2203" s="143"/>
      <c r="G2203" s="36"/>
      <c r="H2203" s="143"/>
      <c r="I2203" s="147" t="s">
        <v>49</v>
      </c>
      <c r="J2203" s="34">
        <v>982.5</v>
      </c>
      <c r="K2203" s="36"/>
      <c r="L2203" s="40"/>
      <c r="M2203" s="40"/>
      <c r="N2203" s="40"/>
      <c r="O2203" s="40"/>
      <c r="P2203" s="79" t="s">
        <v>11749</v>
      </c>
      <c r="Q2203" s="248"/>
    </row>
    <row r="2204" s="20" customFormat="1" ht="65" customHeight="1" spans="1:17">
      <c r="A2204" s="34">
        <v>305</v>
      </c>
      <c r="B2204" s="34" t="s">
        <v>2033</v>
      </c>
      <c r="C2204" s="36" t="s">
        <v>11750</v>
      </c>
      <c r="D2204" s="143" t="s">
        <v>11751</v>
      </c>
      <c r="E2204" s="143" t="s">
        <v>11752</v>
      </c>
      <c r="F2204" s="143" t="s">
        <v>11753</v>
      </c>
      <c r="G2204" s="36" t="s">
        <v>41</v>
      </c>
      <c r="H2204" s="143"/>
      <c r="I2204" s="147" t="s">
        <v>49</v>
      </c>
      <c r="J2204" s="34">
        <v>1390</v>
      </c>
      <c r="K2204" s="36" t="s">
        <v>8155</v>
      </c>
      <c r="L2204" s="40" t="s">
        <v>50</v>
      </c>
      <c r="M2204" s="40"/>
      <c r="N2204" s="40"/>
      <c r="O2204" s="40"/>
      <c r="P2204" s="79" t="s">
        <v>11754</v>
      </c>
      <c r="Q2204" s="248"/>
    </row>
    <row r="2205" s="20" customFormat="1" ht="65" customHeight="1" spans="1:17">
      <c r="A2205" s="34"/>
      <c r="B2205" s="34"/>
      <c r="C2205" s="170" t="s">
        <v>11755</v>
      </c>
      <c r="D2205" s="143" t="s">
        <v>11756</v>
      </c>
      <c r="E2205" s="143"/>
      <c r="F2205" s="143"/>
      <c r="G2205" s="36"/>
      <c r="H2205" s="143"/>
      <c r="I2205" s="147" t="s">
        <v>49</v>
      </c>
      <c r="J2205" s="34">
        <v>417</v>
      </c>
      <c r="K2205" s="36"/>
      <c r="L2205" s="40"/>
      <c r="M2205" s="40"/>
      <c r="N2205" s="40"/>
      <c r="O2205" s="40"/>
      <c r="P2205" s="79" t="s">
        <v>41</v>
      </c>
      <c r="Q2205" s="248"/>
    </row>
    <row r="2206" s="20" customFormat="1" ht="110" customHeight="1" spans="1:17">
      <c r="A2206" s="34">
        <v>306</v>
      </c>
      <c r="B2206" s="34" t="s">
        <v>2033</v>
      </c>
      <c r="C2206" s="36" t="s">
        <v>11757</v>
      </c>
      <c r="D2206" s="143" t="s">
        <v>11758</v>
      </c>
      <c r="E2206" s="143" t="s">
        <v>11759</v>
      </c>
      <c r="F2206" s="143" t="s">
        <v>11753</v>
      </c>
      <c r="G2206" s="36" t="s">
        <v>41</v>
      </c>
      <c r="H2206" s="143"/>
      <c r="I2206" s="147" t="s">
        <v>49</v>
      </c>
      <c r="J2206" s="34">
        <v>1790</v>
      </c>
      <c r="K2206" s="36" t="s">
        <v>11760</v>
      </c>
      <c r="L2206" s="40" t="s">
        <v>50</v>
      </c>
      <c r="M2206" s="40"/>
      <c r="N2206" s="40"/>
      <c r="O2206" s="40"/>
      <c r="P2206" s="79" t="s">
        <v>11761</v>
      </c>
      <c r="Q2206" s="248"/>
    </row>
    <row r="2207" s="20" customFormat="1" ht="110" customHeight="1" spans="1:17">
      <c r="A2207" s="34"/>
      <c r="B2207" s="34"/>
      <c r="C2207" s="170" t="s">
        <v>11762</v>
      </c>
      <c r="D2207" s="143" t="s">
        <v>11763</v>
      </c>
      <c r="E2207" s="143"/>
      <c r="F2207" s="143"/>
      <c r="G2207" s="36"/>
      <c r="H2207" s="143"/>
      <c r="I2207" s="147" t="s">
        <v>49</v>
      </c>
      <c r="J2207" s="34">
        <v>537</v>
      </c>
      <c r="K2207" s="36"/>
      <c r="L2207" s="40"/>
      <c r="M2207" s="40"/>
      <c r="N2207" s="40"/>
      <c r="O2207" s="40"/>
      <c r="P2207" s="79" t="s">
        <v>41</v>
      </c>
      <c r="Q2207" s="248"/>
    </row>
    <row r="2208" s="20" customFormat="1" ht="48" spans="1:17">
      <c r="A2208" s="34">
        <v>307</v>
      </c>
      <c r="B2208" s="34" t="s">
        <v>2033</v>
      </c>
      <c r="C2208" s="36" t="s">
        <v>11764</v>
      </c>
      <c r="D2208" s="143" t="s">
        <v>11765</v>
      </c>
      <c r="E2208" s="143" t="s">
        <v>11766</v>
      </c>
      <c r="F2208" s="143" t="s">
        <v>11767</v>
      </c>
      <c r="G2208" s="36" t="s">
        <v>41</v>
      </c>
      <c r="H2208" s="143"/>
      <c r="I2208" s="147" t="s">
        <v>49</v>
      </c>
      <c r="J2208" s="34">
        <v>1079</v>
      </c>
      <c r="K2208" s="36" t="s">
        <v>11768</v>
      </c>
      <c r="L2208" s="40" t="s">
        <v>34</v>
      </c>
      <c r="M2208" s="40">
        <v>0.1</v>
      </c>
      <c r="N2208" s="40">
        <v>0.1</v>
      </c>
      <c r="O2208" s="40"/>
      <c r="P2208" s="79" t="s">
        <v>41</v>
      </c>
      <c r="Q2208" s="248"/>
    </row>
    <row r="2209" s="20" customFormat="1" spans="1:17">
      <c r="A2209" s="34"/>
      <c r="B2209" s="34"/>
      <c r="C2209" s="170" t="s">
        <v>11769</v>
      </c>
      <c r="D2209" s="143" t="s">
        <v>11770</v>
      </c>
      <c r="E2209" s="143"/>
      <c r="F2209" s="143"/>
      <c r="G2209" s="36"/>
      <c r="H2209" s="143"/>
      <c r="I2209" s="147" t="s">
        <v>49</v>
      </c>
      <c r="J2209" s="34">
        <v>323.7</v>
      </c>
      <c r="K2209" s="36"/>
      <c r="L2209" s="40"/>
      <c r="M2209" s="40"/>
      <c r="N2209" s="40"/>
      <c r="O2209" s="40"/>
      <c r="P2209" s="79" t="s">
        <v>41</v>
      </c>
      <c r="Q2209" s="248"/>
    </row>
    <row r="2210" s="20" customFormat="1" ht="48" spans="1:17">
      <c r="A2210" s="34">
        <v>308</v>
      </c>
      <c r="B2210" s="34" t="s">
        <v>2033</v>
      </c>
      <c r="C2210" s="36" t="s">
        <v>11771</v>
      </c>
      <c r="D2210" s="143" t="s">
        <v>11772</v>
      </c>
      <c r="E2210" s="143" t="s">
        <v>11773</v>
      </c>
      <c r="F2210" s="143" t="s">
        <v>11774</v>
      </c>
      <c r="G2210" s="36" t="s">
        <v>41</v>
      </c>
      <c r="H2210" s="143"/>
      <c r="I2210" s="147" t="s">
        <v>49</v>
      </c>
      <c r="J2210" s="34">
        <v>1079</v>
      </c>
      <c r="K2210" s="36" t="s">
        <v>11768</v>
      </c>
      <c r="L2210" s="40" t="s">
        <v>34</v>
      </c>
      <c r="M2210" s="40">
        <v>0.1</v>
      </c>
      <c r="N2210" s="40">
        <v>0.1</v>
      </c>
      <c r="O2210" s="40"/>
      <c r="P2210" s="79" t="s">
        <v>41</v>
      </c>
      <c r="Q2210" s="248"/>
    </row>
    <row r="2211" s="20" customFormat="1" spans="1:17">
      <c r="A2211" s="34"/>
      <c r="B2211" s="34"/>
      <c r="C2211" s="170" t="s">
        <v>11775</v>
      </c>
      <c r="D2211" s="143" t="s">
        <v>11776</v>
      </c>
      <c r="E2211" s="143"/>
      <c r="F2211" s="143"/>
      <c r="G2211" s="36"/>
      <c r="H2211" s="143"/>
      <c r="I2211" s="147" t="s">
        <v>49</v>
      </c>
      <c r="J2211" s="34">
        <v>323.7</v>
      </c>
      <c r="K2211" s="36"/>
      <c r="L2211" s="40"/>
      <c r="M2211" s="40"/>
      <c r="N2211" s="40"/>
      <c r="O2211" s="40"/>
      <c r="P2211" s="79" t="s">
        <v>41</v>
      </c>
      <c r="Q2211" s="248"/>
    </row>
    <row r="2212" s="20" customFormat="1" ht="48" spans="1:17">
      <c r="A2212" s="34">
        <v>309</v>
      </c>
      <c r="B2212" s="34" t="s">
        <v>2033</v>
      </c>
      <c r="C2212" s="36" t="s">
        <v>11777</v>
      </c>
      <c r="D2212" s="143" t="s">
        <v>11778</v>
      </c>
      <c r="E2212" s="143" t="s">
        <v>11779</v>
      </c>
      <c r="F2212" s="143" t="s">
        <v>11767</v>
      </c>
      <c r="G2212" s="36" t="s">
        <v>41</v>
      </c>
      <c r="H2212" s="143"/>
      <c r="I2212" s="147" t="s">
        <v>49</v>
      </c>
      <c r="J2212" s="34">
        <v>1079</v>
      </c>
      <c r="K2212" s="36" t="s">
        <v>11780</v>
      </c>
      <c r="L2212" s="40" t="s">
        <v>34</v>
      </c>
      <c r="M2212" s="40">
        <v>0.1</v>
      </c>
      <c r="N2212" s="40">
        <v>0.1</v>
      </c>
      <c r="O2212" s="40"/>
      <c r="P2212" s="79" t="s">
        <v>41</v>
      </c>
      <c r="Q2212" s="248"/>
    </row>
    <row r="2213" s="20" customFormat="1" spans="1:17">
      <c r="A2213" s="34"/>
      <c r="B2213" s="34"/>
      <c r="C2213" s="170" t="s">
        <v>11781</v>
      </c>
      <c r="D2213" s="143" t="s">
        <v>11782</v>
      </c>
      <c r="E2213" s="143"/>
      <c r="F2213" s="143"/>
      <c r="G2213" s="36"/>
      <c r="H2213" s="143"/>
      <c r="I2213" s="147" t="s">
        <v>49</v>
      </c>
      <c r="J2213" s="34">
        <v>323.7</v>
      </c>
      <c r="K2213" s="36"/>
      <c r="L2213" s="40"/>
      <c r="M2213" s="40"/>
      <c r="N2213" s="40"/>
      <c r="O2213" s="40"/>
      <c r="P2213" s="79" t="s">
        <v>41</v>
      </c>
      <c r="Q2213" s="248"/>
    </row>
    <row r="2214" s="20" customFormat="1" ht="48" spans="1:17">
      <c r="A2214" s="34">
        <v>310</v>
      </c>
      <c r="B2214" s="34" t="s">
        <v>2033</v>
      </c>
      <c r="C2214" s="36" t="s">
        <v>11783</v>
      </c>
      <c r="D2214" s="143" t="s">
        <v>11784</v>
      </c>
      <c r="E2214" s="143" t="s">
        <v>11785</v>
      </c>
      <c r="F2214" s="143" t="s">
        <v>11786</v>
      </c>
      <c r="G2214" s="36" t="s">
        <v>41</v>
      </c>
      <c r="H2214" s="143" t="s">
        <v>11787</v>
      </c>
      <c r="I2214" s="147" t="s">
        <v>217</v>
      </c>
      <c r="J2214" s="34">
        <v>1541</v>
      </c>
      <c r="K2214" s="36" t="s">
        <v>8155</v>
      </c>
      <c r="L2214" s="40" t="s">
        <v>24</v>
      </c>
      <c r="M2214" s="40"/>
      <c r="N2214" s="40"/>
      <c r="O2214" s="40"/>
      <c r="P2214" s="79" t="s">
        <v>11788</v>
      </c>
      <c r="Q2214" s="248"/>
    </row>
    <row r="2215" s="20" customFormat="1" spans="1:17">
      <c r="A2215" s="34"/>
      <c r="B2215" s="34"/>
      <c r="C2215" s="170" t="s">
        <v>11789</v>
      </c>
      <c r="D2215" s="143" t="s">
        <v>11790</v>
      </c>
      <c r="E2215" s="143"/>
      <c r="F2215" s="143"/>
      <c r="G2215" s="36"/>
      <c r="H2215" s="143"/>
      <c r="I2215" s="147" t="s">
        <v>49</v>
      </c>
      <c r="J2215" s="34">
        <v>462.3</v>
      </c>
      <c r="K2215" s="36"/>
      <c r="L2215" s="40"/>
      <c r="M2215" s="40"/>
      <c r="N2215" s="40"/>
      <c r="O2215" s="40"/>
      <c r="P2215" s="79" t="s">
        <v>41</v>
      </c>
      <c r="Q2215" s="248"/>
    </row>
    <row r="2216" s="20" customFormat="1" spans="1:17">
      <c r="A2216" s="34"/>
      <c r="B2216" s="34"/>
      <c r="C2216" s="170" t="s">
        <v>11791</v>
      </c>
      <c r="D2216" s="143" t="s">
        <v>11792</v>
      </c>
      <c r="E2216" s="143"/>
      <c r="F2216" s="143"/>
      <c r="G2216" s="36"/>
      <c r="H2216" s="143"/>
      <c r="I2216" s="147" t="s">
        <v>217</v>
      </c>
      <c r="J2216" s="34">
        <v>1541</v>
      </c>
      <c r="K2216" s="36"/>
      <c r="L2216" s="40"/>
      <c r="M2216" s="40"/>
      <c r="N2216" s="40"/>
      <c r="O2216" s="40"/>
      <c r="P2216" s="79" t="s">
        <v>41</v>
      </c>
      <c r="Q2216" s="248"/>
    </row>
    <row r="2217" s="20" customFormat="1" ht="48" spans="1:17">
      <c r="A2217" s="34">
        <v>311</v>
      </c>
      <c r="B2217" s="34" t="s">
        <v>2033</v>
      </c>
      <c r="C2217" s="36" t="s">
        <v>11793</v>
      </c>
      <c r="D2217" s="143" t="s">
        <v>11794</v>
      </c>
      <c r="E2217" s="143" t="s">
        <v>11795</v>
      </c>
      <c r="F2217" s="143" t="s">
        <v>11796</v>
      </c>
      <c r="G2217" s="36" t="s">
        <v>11797</v>
      </c>
      <c r="H2217" s="143"/>
      <c r="I2217" s="147" t="s">
        <v>217</v>
      </c>
      <c r="J2217" s="34">
        <v>563</v>
      </c>
      <c r="K2217" s="36" t="s">
        <v>11798</v>
      </c>
      <c r="L2217" s="40" t="s">
        <v>34</v>
      </c>
      <c r="M2217" s="40">
        <v>0.1</v>
      </c>
      <c r="N2217" s="40">
        <v>0.1</v>
      </c>
      <c r="O2217" s="40"/>
      <c r="P2217" s="79" t="s">
        <v>41</v>
      </c>
      <c r="Q2217" s="248"/>
    </row>
    <row r="2218" s="20" customFormat="1" spans="1:17">
      <c r="A2218" s="34"/>
      <c r="B2218" s="34"/>
      <c r="C2218" s="249" t="s">
        <v>11799</v>
      </c>
      <c r="D2218" s="250" t="s">
        <v>11800</v>
      </c>
      <c r="E2218" s="143"/>
      <c r="F2218" s="143"/>
      <c r="G2218" s="36"/>
      <c r="H2218" s="143"/>
      <c r="I2218" s="147" t="s">
        <v>49</v>
      </c>
      <c r="J2218" s="34">
        <v>168.9</v>
      </c>
      <c r="K2218" s="36"/>
      <c r="L2218" s="40"/>
      <c r="M2218" s="40"/>
      <c r="N2218" s="40"/>
      <c r="O2218" s="40"/>
      <c r="P2218" s="79" t="s">
        <v>41</v>
      </c>
      <c r="Q2218" s="248"/>
    </row>
    <row r="2219" s="20" customFormat="1" ht="24" spans="1:17">
      <c r="A2219" s="34"/>
      <c r="B2219" s="34"/>
      <c r="C2219" s="249" t="s">
        <v>11801</v>
      </c>
      <c r="D2219" s="250" t="s">
        <v>11802</v>
      </c>
      <c r="E2219" s="143"/>
      <c r="F2219" s="143"/>
      <c r="G2219" s="36"/>
      <c r="H2219" s="143"/>
      <c r="I2219" s="147" t="s">
        <v>217</v>
      </c>
      <c r="J2219" s="34">
        <v>168.9</v>
      </c>
      <c r="K2219" s="36"/>
      <c r="L2219" s="40"/>
      <c r="M2219" s="40"/>
      <c r="N2219" s="40"/>
      <c r="O2219" s="40"/>
      <c r="P2219" s="79" t="s">
        <v>11803</v>
      </c>
      <c r="Q2219" s="248"/>
    </row>
    <row r="2220" s="20" customFormat="1" ht="48" spans="1:17">
      <c r="A2220" s="34">
        <v>312</v>
      </c>
      <c r="B2220" s="34" t="s">
        <v>2033</v>
      </c>
      <c r="C2220" s="36" t="s">
        <v>11804</v>
      </c>
      <c r="D2220" s="143" t="s">
        <v>11805</v>
      </c>
      <c r="E2220" s="143" t="s">
        <v>11806</v>
      </c>
      <c r="F2220" s="143" t="s">
        <v>11807</v>
      </c>
      <c r="G2220" s="36" t="s">
        <v>11808</v>
      </c>
      <c r="H2220" s="143" t="s">
        <v>11809</v>
      </c>
      <c r="I2220" s="147" t="s">
        <v>217</v>
      </c>
      <c r="J2220" s="34">
        <v>579</v>
      </c>
      <c r="K2220" s="36" t="s">
        <v>8155</v>
      </c>
      <c r="L2220" s="40" t="s">
        <v>50</v>
      </c>
      <c r="M2220" s="40"/>
      <c r="N2220" s="40"/>
      <c r="O2220" s="40"/>
      <c r="P2220" s="79" t="s">
        <v>11810</v>
      </c>
      <c r="Q2220" s="248"/>
    </row>
    <row r="2221" s="20" customFormat="1" spans="1:17">
      <c r="A2221" s="34"/>
      <c r="B2221" s="34"/>
      <c r="C2221" s="249" t="s">
        <v>11811</v>
      </c>
      <c r="D2221" s="250" t="s">
        <v>11812</v>
      </c>
      <c r="E2221" s="143"/>
      <c r="F2221" s="143"/>
      <c r="G2221" s="36"/>
      <c r="H2221" s="143"/>
      <c r="I2221" s="147" t="s">
        <v>49</v>
      </c>
      <c r="J2221" s="34">
        <v>173.7</v>
      </c>
      <c r="K2221" s="36"/>
      <c r="L2221" s="40"/>
      <c r="M2221" s="40"/>
      <c r="N2221" s="40"/>
      <c r="O2221" s="40"/>
      <c r="P2221" s="79" t="s">
        <v>41</v>
      </c>
      <c r="Q2221" s="248"/>
    </row>
    <row r="2222" s="20" customFormat="1" spans="1:17">
      <c r="A2222" s="34"/>
      <c r="B2222" s="34"/>
      <c r="C2222" s="249" t="s">
        <v>11813</v>
      </c>
      <c r="D2222" s="250" t="s">
        <v>11814</v>
      </c>
      <c r="E2222" s="143"/>
      <c r="F2222" s="143"/>
      <c r="G2222" s="36"/>
      <c r="H2222" s="143"/>
      <c r="I2222" s="147" t="s">
        <v>217</v>
      </c>
      <c r="J2222" s="34">
        <v>173.7</v>
      </c>
      <c r="K2222" s="36"/>
      <c r="L2222" s="40"/>
      <c r="M2222" s="40"/>
      <c r="N2222" s="40"/>
      <c r="O2222" s="40"/>
      <c r="P2222" s="79" t="s">
        <v>41</v>
      </c>
      <c r="Q2222" s="248"/>
    </row>
    <row r="2223" s="20" customFormat="1" ht="24" spans="1:17">
      <c r="A2223" s="34"/>
      <c r="B2223" s="34"/>
      <c r="C2223" s="249" t="s">
        <v>11815</v>
      </c>
      <c r="D2223" s="250" t="s">
        <v>11816</v>
      </c>
      <c r="E2223" s="143"/>
      <c r="F2223" s="143"/>
      <c r="G2223" s="36"/>
      <c r="H2223" s="143"/>
      <c r="I2223" s="147" t="s">
        <v>217</v>
      </c>
      <c r="J2223" s="34">
        <v>579</v>
      </c>
      <c r="K2223" s="36"/>
      <c r="L2223" s="40"/>
      <c r="M2223" s="40"/>
      <c r="N2223" s="40"/>
      <c r="O2223" s="40"/>
      <c r="P2223" s="79" t="s">
        <v>11817</v>
      </c>
      <c r="Q2223" s="248"/>
    </row>
    <row r="2224" s="20" customFormat="1" ht="60" spans="1:17">
      <c r="A2224" s="34">
        <v>313</v>
      </c>
      <c r="B2224" s="34" t="s">
        <v>2033</v>
      </c>
      <c r="C2224" s="36" t="s">
        <v>11818</v>
      </c>
      <c r="D2224" s="143" t="s">
        <v>11819</v>
      </c>
      <c r="E2224" s="143" t="s">
        <v>11820</v>
      </c>
      <c r="F2224" s="143" t="s">
        <v>11821</v>
      </c>
      <c r="G2224" s="36" t="s">
        <v>41</v>
      </c>
      <c r="H2224" s="143"/>
      <c r="I2224" s="147" t="s">
        <v>217</v>
      </c>
      <c r="J2224" s="34">
        <v>717</v>
      </c>
      <c r="K2224" s="36" t="s">
        <v>11822</v>
      </c>
      <c r="L2224" s="40" t="s">
        <v>50</v>
      </c>
      <c r="M2224" s="40"/>
      <c r="N2224" s="40"/>
      <c r="O2224" s="40"/>
      <c r="P2224" s="79" t="s">
        <v>11823</v>
      </c>
      <c r="Q2224" s="248"/>
    </row>
    <row r="2225" s="20" customFormat="1" spans="1:17">
      <c r="A2225" s="34"/>
      <c r="B2225" s="34"/>
      <c r="C2225" s="249" t="s">
        <v>11824</v>
      </c>
      <c r="D2225" s="250" t="s">
        <v>11825</v>
      </c>
      <c r="E2225" s="143"/>
      <c r="F2225" s="143"/>
      <c r="G2225" s="36"/>
      <c r="H2225" s="143"/>
      <c r="I2225" s="147" t="s">
        <v>49</v>
      </c>
      <c r="J2225" s="34">
        <v>215.1</v>
      </c>
      <c r="K2225" s="36"/>
      <c r="L2225" s="40"/>
      <c r="M2225" s="40"/>
      <c r="N2225" s="40"/>
      <c r="O2225" s="40"/>
      <c r="P2225" s="79" t="s">
        <v>41</v>
      </c>
      <c r="Q2225" s="248"/>
    </row>
    <row r="2226" s="20" customFormat="1" ht="48" spans="1:17">
      <c r="A2226" s="34">
        <v>314</v>
      </c>
      <c r="B2226" s="34" t="s">
        <v>2033</v>
      </c>
      <c r="C2226" s="36" t="s">
        <v>11826</v>
      </c>
      <c r="D2226" s="143" t="s">
        <v>11827</v>
      </c>
      <c r="E2226" s="143" t="s">
        <v>11828</v>
      </c>
      <c r="F2226" s="143" t="s">
        <v>11829</v>
      </c>
      <c r="G2226" s="36" t="s">
        <v>41</v>
      </c>
      <c r="H2226" s="143"/>
      <c r="I2226" s="147" t="s">
        <v>217</v>
      </c>
      <c r="J2226" s="34">
        <v>871</v>
      </c>
      <c r="K2226" s="36" t="s">
        <v>8155</v>
      </c>
      <c r="L2226" s="40" t="s">
        <v>50</v>
      </c>
      <c r="M2226" s="40"/>
      <c r="N2226" s="40"/>
      <c r="O2226" s="40"/>
      <c r="P2226" s="79" t="s">
        <v>11830</v>
      </c>
      <c r="Q2226" s="248"/>
    </row>
    <row r="2227" s="20" customFormat="1" spans="1:17">
      <c r="A2227" s="34"/>
      <c r="B2227" s="34"/>
      <c r="C2227" s="249" t="s">
        <v>11831</v>
      </c>
      <c r="D2227" s="250" t="s">
        <v>11832</v>
      </c>
      <c r="E2227" s="143"/>
      <c r="F2227" s="143"/>
      <c r="G2227" s="36"/>
      <c r="H2227" s="143"/>
      <c r="I2227" s="147" t="s">
        <v>49</v>
      </c>
      <c r="J2227" s="34">
        <v>261.3</v>
      </c>
      <c r="K2227" s="36"/>
      <c r="L2227" s="40"/>
      <c r="M2227" s="40"/>
      <c r="N2227" s="40"/>
      <c r="O2227" s="40"/>
      <c r="P2227" s="79" t="s">
        <v>41</v>
      </c>
      <c r="Q2227" s="248"/>
    </row>
    <row r="2228" s="20" customFormat="1" ht="132" spans="1:17">
      <c r="A2228" s="34">
        <v>315</v>
      </c>
      <c r="B2228" s="34" t="s">
        <v>2033</v>
      </c>
      <c r="C2228" s="36" t="s">
        <v>11833</v>
      </c>
      <c r="D2228" s="143" t="s">
        <v>11834</v>
      </c>
      <c r="E2228" s="143" t="s">
        <v>11835</v>
      </c>
      <c r="F2228" s="143" t="s">
        <v>11836</v>
      </c>
      <c r="G2228" s="36" t="s">
        <v>41</v>
      </c>
      <c r="H2228" s="143"/>
      <c r="I2228" s="147" t="s">
        <v>217</v>
      </c>
      <c r="J2228" s="34">
        <v>841</v>
      </c>
      <c r="K2228" s="36" t="s">
        <v>8155</v>
      </c>
      <c r="L2228" s="40" t="s">
        <v>50</v>
      </c>
      <c r="M2228" s="40"/>
      <c r="N2228" s="40"/>
      <c r="O2228" s="40"/>
      <c r="P2228" s="79" t="s">
        <v>11837</v>
      </c>
      <c r="Q2228" s="248"/>
    </row>
    <row r="2229" s="20" customFormat="1" spans="1:17">
      <c r="A2229" s="34"/>
      <c r="B2229" s="34"/>
      <c r="C2229" s="249" t="s">
        <v>11838</v>
      </c>
      <c r="D2229" s="250" t="s">
        <v>11839</v>
      </c>
      <c r="E2229" s="143"/>
      <c r="F2229" s="143"/>
      <c r="G2229" s="36"/>
      <c r="H2229" s="143"/>
      <c r="I2229" s="147" t="s">
        <v>49</v>
      </c>
      <c r="J2229" s="34">
        <v>252.3</v>
      </c>
      <c r="K2229" s="36"/>
      <c r="L2229" s="40"/>
      <c r="M2229" s="40"/>
      <c r="N2229" s="40"/>
      <c r="O2229" s="40"/>
      <c r="P2229" s="79" t="s">
        <v>41</v>
      </c>
      <c r="Q2229" s="248"/>
    </row>
    <row r="2230" s="20" customFormat="1" ht="36" spans="1:17">
      <c r="A2230" s="34">
        <v>316</v>
      </c>
      <c r="B2230" s="34" t="s">
        <v>2033</v>
      </c>
      <c r="C2230" s="36" t="s">
        <v>11840</v>
      </c>
      <c r="D2230" s="143" t="s">
        <v>11841</v>
      </c>
      <c r="E2230" s="143" t="s">
        <v>11842</v>
      </c>
      <c r="F2230" s="143" t="s">
        <v>11843</v>
      </c>
      <c r="G2230" s="36" t="s">
        <v>41</v>
      </c>
      <c r="H2230" s="143"/>
      <c r="I2230" s="147" t="s">
        <v>49</v>
      </c>
      <c r="J2230" s="34">
        <v>66.9</v>
      </c>
      <c r="K2230" s="36" t="s">
        <v>8155</v>
      </c>
      <c r="L2230" s="40" t="s">
        <v>50</v>
      </c>
      <c r="M2230" s="40"/>
      <c r="N2230" s="40"/>
      <c r="O2230" s="40"/>
      <c r="P2230" s="79" t="s">
        <v>11844</v>
      </c>
      <c r="Q2230" s="248"/>
    </row>
    <row r="2231" s="20" customFormat="1" spans="1:17">
      <c r="A2231" s="34"/>
      <c r="B2231" s="34"/>
      <c r="C2231" s="249" t="s">
        <v>11845</v>
      </c>
      <c r="D2231" s="250" t="s">
        <v>11846</v>
      </c>
      <c r="E2231" s="143"/>
      <c r="F2231" s="143"/>
      <c r="G2231" s="36"/>
      <c r="H2231" s="143"/>
      <c r="I2231" s="147" t="s">
        <v>49</v>
      </c>
      <c r="J2231" s="34">
        <v>20.07</v>
      </c>
      <c r="K2231" s="36"/>
      <c r="L2231" s="40"/>
      <c r="M2231" s="40"/>
      <c r="N2231" s="40"/>
      <c r="O2231" s="40"/>
      <c r="P2231" s="79" t="s">
        <v>41</v>
      </c>
      <c r="Q2231" s="248"/>
    </row>
    <row r="2232" s="20" customFormat="1" ht="60" spans="1:17">
      <c r="A2232" s="34">
        <v>317</v>
      </c>
      <c r="B2232" s="34" t="s">
        <v>2033</v>
      </c>
      <c r="C2232" s="36" t="s">
        <v>11847</v>
      </c>
      <c r="D2232" s="143" t="s">
        <v>11848</v>
      </c>
      <c r="E2232" s="143" t="s">
        <v>11849</v>
      </c>
      <c r="F2232" s="143" t="s">
        <v>11850</v>
      </c>
      <c r="G2232" s="36" t="s">
        <v>41</v>
      </c>
      <c r="H2232" s="143"/>
      <c r="I2232" s="147" t="s">
        <v>217</v>
      </c>
      <c r="J2232" s="34">
        <v>348</v>
      </c>
      <c r="K2232" s="36" t="s">
        <v>8155</v>
      </c>
      <c r="L2232" s="40" t="s">
        <v>50</v>
      </c>
      <c r="M2232" s="40"/>
      <c r="N2232" s="40"/>
      <c r="O2232" s="34" t="s">
        <v>1229</v>
      </c>
      <c r="P2232" s="79" t="s">
        <v>11851</v>
      </c>
      <c r="Q2232" s="248"/>
    </row>
    <row r="2233" s="20" customFormat="1" spans="1:17">
      <c r="A2233" s="34"/>
      <c r="B2233" s="34"/>
      <c r="C2233" s="249" t="s">
        <v>11852</v>
      </c>
      <c r="D2233" s="250" t="s">
        <v>11853</v>
      </c>
      <c r="E2233" s="143"/>
      <c r="F2233" s="143"/>
      <c r="G2233" s="36"/>
      <c r="H2233" s="143"/>
      <c r="I2233" s="147" t="s">
        <v>49</v>
      </c>
      <c r="J2233" s="34">
        <v>104.4</v>
      </c>
      <c r="K2233" s="36"/>
      <c r="L2233" s="40"/>
      <c r="M2233" s="40"/>
      <c r="N2233" s="40"/>
      <c r="O2233" s="34"/>
      <c r="P2233" s="79" t="s">
        <v>41</v>
      </c>
      <c r="Q2233" s="248"/>
    </row>
    <row r="2234" s="20" customFormat="1" ht="72" spans="1:17">
      <c r="A2234" s="34">
        <v>318</v>
      </c>
      <c r="B2234" s="34" t="s">
        <v>2033</v>
      </c>
      <c r="C2234" s="36" t="s">
        <v>11854</v>
      </c>
      <c r="D2234" s="143" t="s">
        <v>11855</v>
      </c>
      <c r="E2234" s="143" t="s">
        <v>11856</v>
      </c>
      <c r="F2234" s="143" t="s">
        <v>11857</v>
      </c>
      <c r="G2234" s="36" t="s">
        <v>11858</v>
      </c>
      <c r="H2234" s="143"/>
      <c r="I2234" s="147" t="s">
        <v>217</v>
      </c>
      <c r="J2234" s="34">
        <v>791</v>
      </c>
      <c r="K2234" s="36" t="s">
        <v>8155</v>
      </c>
      <c r="L2234" s="40" t="s">
        <v>50</v>
      </c>
      <c r="M2234" s="40"/>
      <c r="N2234" s="40"/>
      <c r="O2234" s="40"/>
      <c r="P2234" s="79" t="s">
        <v>11859</v>
      </c>
      <c r="Q2234" s="248"/>
    </row>
    <row r="2235" s="20" customFormat="1" spans="1:17">
      <c r="A2235" s="34"/>
      <c r="B2235" s="34"/>
      <c r="C2235" s="249" t="s">
        <v>11860</v>
      </c>
      <c r="D2235" s="250" t="s">
        <v>11861</v>
      </c>
      <c r="E2235" s="143"/>
      <c r="F2235" s="143"/>
      <c r="G2235" s="36"/>
      <c r="H2235" s="143"/>
      <c r="I2235" s="147" t="s">
        <v>49</v>
      </c>
      <c r="J2235" s="34">
        <v>237.3</v>
      </c>
      <c r="K2235" s="36"/>
      <c r="L2235" s="40"/>
      <c r="M2235" s="40"/>
      <c r="N2235" s="40"/>
      <c r="O2235" s="40"/>
      <c r="P2235" s="79" t="s">
        <v>41</v>
      </c>
      <c r="Q2235" s="248"/>
    </row>
    <row r="2236" s="20" customFormat="1" ht="24" spans="1:17">
      <c r="A2236" s="34"/>
      <c r="B2236" s="34"/>
      <c r="C2236" s="249" t="s">
        <v>11862</v>
      </c>
      <c r="D2236" s="250" t="s">
        <v>11863</v>
      </c>
      <c r="E2236" s="143"/>
      <c r="F2236" s="143"/>
      <c r="G2236" s="36"/>
      <c r="H2236" s="143"/>
      <c r="I2236" s="147" t="s">
        <v>217</v>
      </c>
      <c r="J2236" s="34">
        <v>79.1</v>
      </c>
      <c r="K2236" s="36"/>
      <c r="L2236" s="40"/>
      <c r="M2236" s="40"/>
      <c r="N2236" s="40"/>
      <c r="O2236" s="40"/>
      <c r="P2236" s="79" t="s">
        <v>11864</v>
      </c>
      <c r="Q2236" s="248"/>
    </row>
    <row r="2237" s="20" customFormat="1" ht="48" spans="1:17">
      <c r="A2237" s="34">
        <v>319</v>
      </c>
      <c r="B2237" s="34" t="s">
        <v>2033</v>
      </c>
      <c r="C2237" s="36" t="s">
        <v>11865</v>
      </c>
      <c r="D2237" s="143" t="s">
        <v>11866</v>
      </c>
      <c r="E2237" s="143" t="s">
        <v>11867</v>
      </c>
      <c r="F2237" s="143" t="s">
        <v>11868</v>
      </c>
      <c r="G2237" s="36" t="s">
        <v>41</v>
      </c>
      <c r="H2237" s="143"/>
      <c r="I2237" s="147" t="s">
        <v>49</v>
      </c>
      <c r="J2237" s="34">
        <v>666</v>
      </c>
      <c r="K2237" s="36" t="s">
        <v>8155</v>
      </c>
      <c r="L2237" s="40" t="s">
        <v>50</v>
      </c>
      <c r="M2237" s="40"/>
      <c r="N2237" s="40"/>
      <c r="O2237" s="40"/>
      <c r="P2237" s="79" t="s">
        <v>11869</v>
      </c>
      <c r="Q2237" s="248"/>
    </row>
    <row r="2238" s="20" customFormat="1" spans="1:17">
      <c r="A2238" s="34"/>
      <c r="B2238" s="34"/>
      <c r="C2238" s="249" t="s">
        <v>11870</v>
      </c>
      <c r="D2238" s="250" t="s">
        <v>11871</v>
      </c>
      <c r="E2238" s="143"/>
      <c r="F2238" s="143"/>
      <c r="G2238" s="36"/>
      <c r="H2238" s="143"/>
      <c r="I2238" s="147" t="s">
        <v>49</v>
      </c>
      <c r="J2238" s="34">
        <v>199.8</v>
      </c>
      <c r="K2238" s="36"/>
      <c r="L2238" s="40"/>
      <c r="M2238" s="40"/>
      <c r="N2238" s="40"/>
      <c r="O2238" s="40"/>
      <c r="P2238" s="79" t="s">
        <v>41</v>
      </c>
      <c r="Q2238" s="248"/>
    </row>
    <row r="2239" s="20" customFormat="1" ht="36" spans="1:17">
      <c r="A2239" s="34">
        <v>320</v>
      </c>
      <c r="B2239" s="34" t="s">
        <v>2033</v>
      </c>
      <c r="C2239" s="36" t="s">
        <v>11872</v>
      </c>
      <c r="D2239" s="143" t="s">
        <v>11873</v>
      </c>
      <c r="E2239" s="143" t="s">
        <v>11874</v>
      </c>
      <c r="F2239" s="143" t="s">
        <v>11875</v>
      </c>
      <c r="G2239" s="36" t="s">
        <v>41</v>
      </c>
      <c r="H2239" s="143"/>
      <c r="I2239" s="147" t="s">
        <v>49</v>
      </c>
      <c r="J2239" s="34">
        <v>267</v>
      </c>
      <c r="K2239" s="36" t="s">
        <v>8155</v>
      </c>
      <c r="L2239" s="40" t="s">
        <v>34</v>
      </c>
      <c r="M2239" s="40">
        <v>0.1</v>
      </c>
      <c r="N2239" s="40">
        <v>0.1</v>
      </c>
      <c r="O2239" s="40"/>
      <c r="P2239" s="79" t="s">
        <v>41</v>
      </c>
      <c r="Q2239" s="248"/>
    </row>
    <row r="2240" s="20" customFormat="1" spans="1:17">
      <c r="A2240" s="34"/>
      <c r="B2240" s="34"/>
      <c r="C2240" s="249" t="s">
        <v>11876</v>
      </c>
      <c r="D2240" s="250" t="s">
        <v>11877</v>
      </c>
      <c r="E2240" s="143"/>
      <c r="F2240" s="143"/>
      <c r="G2240" s="36"/>
      <c r="H2240" s="143"/>
      <c r="I2240" s="147" t="s">
        <v>49</v>
      </c>
      <c r="J2240" s="34">
        <v>80.1</v>
      </c>
      <c r="K2240" s="36"/>
      <c r="L2240" s="40"/>
      <c r="M2240" s="40"/>
      <c r="N2240" s="40"/>
      <c r="O2240" s="40"/>
      <c r="P2240" s="79" t="s">
        <v>41</v>
      </c>
      <c r="Q2240" s="248"/>
    </row>
    <row r="2241" s="20" customFormat="1" ht="48" spans="1:17">
      <c r="A2241" s="34">
        <v>321</v>
      </c>
      <c r="B2241" s="34" t="s">
        <v>2033</v>
      </c>
      <c r="C2241" s="36" t="s">
        <v>11878</v>
      </c>
      <c r="D2241" s="143" t="s">
        <v>11879</v>
      </c>
      <c r="E2241" s="143" t="s">
        <v>11880</v>
      </c>
      <c r="F2241" s="143" t="s">
        <v>11881</v>
      </c>
      <c r="G2241" s="36" t="s">
        <v>11808</v>
      </c>
      <c r="H2241" s="143"/>
      <c r="I2241" s="147" t="s">
        <v>49</v>
      </c>
      <c r="J2241" s="34">
        <v>1073</v>
      </c>
      <c r="K2241" s="36" t="s">
        <v>8155</v>
      </c>
      <c r="L2241" s="40" t="s">
        <v>50</v>
      </c>
      <c r="M2241" s="40"/>
      <c r="N2241" s="40"/>
      <c r="O2241" s="40"/>
      <c r="P2241" s="79" t="s">
        <v>11882</v>
      </c>
      <c r="Q2241" s="248"/>
    </row>
    <row r="2242" s="20" customFormat="1" spans="1:17">
      <c r="A2242" s="34"/>
      <c r="B2242" s="34"/>
      <c r="C2242" s="249" t="s">
        <v>11883</v>
      </c>
      <c r="D2242" s="250" t="s">
        <v>11884</v>
      </c>
      <c r="E2242" s="143"/>
      <c r="F2242" s="143"/>
      <c r="G2242" s="36"/>
      <c r="H2242" s="143"/>
      <c r="I2242" s="147" t="s">
        <v>49</v>
      </c>
      <c r="J2242" s="34">
        <v>321.9</v>
      </c>
      <c r="K2242" s="36"/>
      <c r="L2242" s="40"/>
      <c r="M2242" s="40"/>
      <c r="N2242" s="40"/>
      <c r="O2242" s="40"/>
      <c r="P2242" s="79" t="s">
        <v>41</v>
      </c>
      <c r="Q2242" s="248"/>
    </row>
    <row r="2243" s="20" customFormat="1" spans="1:17">
      <c r="A2243" s="34"/>
      <c r="B2243" s="34"/>
      <c r="C2243" s="249" t="s">
        <v>11885</v>
      </c>
      <c r="D2243" s="250" t="s">
        <v>11886</v>
      </c>
      <c r="E2243" s="143"/>
      <c r="F2243" s="143"/>
      <c r="G2243" s="36"/>
      <c r="H2243" s="143"/>
      <c r="I2243" s="147" t="s">
        <v>49</v>
      </c>
      <c r="J2243" s="34">
        <v>321.9</v>
      </c>
      <c r="K2243" s="36"/>
      <c r="L2243" s="40"/>
      <c r="M2243" s="40"/>
      <c r="N2243" s="40"/>
      <c r="O2243" s="40"/>
      <c r="P2243" s="79" t="s">
        <v>41</v>
      </c>
      <c r="Q2243" s="248"/>
    </row>
    <row r="2244" s="20" customFormat="1" ht="84" spans="1:17">
      <c r="A2244" s="34">
        <v>322</v>
      </c>
      <c r="B2244" s="34" t="s">
        <v>2033</v>
      </c>
      <c r="C2244" s="36" t="s">
        <v>11887</v>
      </c>
      <c r="D2244" s="143" t="s">
        <v>11888</v>
      </c>
      <c r="E2244" s="143" t="s">
        <v>11889</v>
      </c>
      <c r="F2244" s="143" t="s">
        <v>11890</v>
      </c>
      <c r="G2244" s="36" t="s">
        <v>41</v>
      </c>
      <c r="H2244" s="143" t="s">
        <v>11891</v>
      </c>
      <c r="I2244" s="147" t="s">
        <v>217</v>
      </c>
      <c r="J2244" s="34">
        <v>955</v>
      </c>
      <c r="K2244" s="36" t="s">
        <v>8155</v>
      </c>
      <c r="L2244" s="40" t="s">
        <v>50</v>
      </c>
      <c r="M2244" s="40"/>
      <c r="N2244" s="40"/>
      <c r="O2244" s="40"/>
      <c r="P2244" s="79" t="s">
        <v>11892</v>
      </c>
      <c r="Q2244" s="248"/>
    </row>
    <row r="2245" s="20" customFormat="1" spans="1:17">
      <c r="A2245" s="34"/>
      <c r="B2245" s="34"/>
      <c r="C2245" s="249" t="s">
        <v>11893</v>
      </c>
      <c r="D2245" s="250" t="s">
        <v>11894</v>
      </c>
      <c r="E2245" s="143"/>
      <c r="F2245" s="143"/>
      <c r="G2245" s="36"/>
      <c r="H2245" s="143"/>
      <c r="I2245" s="147" t="s">
        <v>49</v>
      </c>
      <c r="J2245" s="34">
        <v>286.5</v>
      </c>
      <c r="K2245" s="36"/>
      <c r="L2245" s="40"/>
      <c r="M2245" s="40"/>
      <c r="N2245" s="40"/>
      <c r="O2245" s="40"/>
      <c r="P2245" s="79" t="s">
        <v>41</v>
      </c>
      <c r="Q2245" s="248"/>
    </row>
    <row r="2246" s="20" customFormat="1" ht="24" spans="1:17">
      <c r="A2246" s="34"/>
      <c r="B2246" s="34"/>
      <c r="C2246" s="249" t="s">
        <v>11895</v>
      </c>
      <c r="D2246" s="250" t="s">
        <v>11896</v>
      </c>
      <c r="E2246" s="143"/>
      <c r="F2246" s="143"/>
      <c r="G2246" s="36"/>
      <c r="H2246" s="143"/>
      <c r="I2246" s="147" t="s">
        <v>217</v>
      </c>
      <c r="J2246" s="34">
        <v>955</v>
      </c>
      <c r="K2246" s="36"/>
      <c r="L2246" s="40"/>
      <c r="M2246" s="40"/>
      <c r="N2246" s="40"/>
      <c r="O2246" s="40"/>
      <c r="P2246" s="79" t="s">
        <v>11897</v>
      </c>
      <c r="Q2246" s="248"/>
    </row>
    <row r="2247" s="20" customFormat="1" ht="48" spans="1:17">
      <c r="A2247" s="34">
        <v>323</v>
      </c>
      <c r="B2247" s="34" t="s">
        <v>2033</v>
      </c>
      <c r="C2247" s="36" t="s">
        <v>11898</v>
      </c>
      <c r="D2247" s="143" t="s">
        <v>11899</v>
      </c>
      <c r="E2247" s="143" t="s">
        <v>11900</v>
      </c>
      <c r="F2247" s="143" t="s">
        <v>11901</v>
      </c>
      <c r="G2247" s="36" t="s">
        <v>41</v>
      </c>
      <c r="H2247" s="143"/>
      <c r="I2247" s="147" t="s">
        <v>49</v>
      </c>
      <c r="J2247" s="34">
        <v>701</v>
      </c>
      <c r="K2247" s="36" t="s">
        <v>8155</v>
      </c>
      <c r="L2247" s="40" t="s">
        <v>50</v>
      </c>
      <c r="M2247" s="40"/>
      <c r="N2247" s="40"/>
      <c r="O2247" s="40"/>
      <c r="P2247" s="79" t="s">
        <v>11902</v>
      </c>
      <c r="Q2247" s="248"/>
    </row>
    <row r="2248" s="20" customFormat="1" spans="1:17">
      <c r="A2248" s="34"/>
      <c r="B2248" s="34"/>
      <c r="C2248" s="249" t="s">
        <v>11903</v>
      </c>
      <c r="D2248" s="250" t="s">
        <v>11904</v>
      </c>
      <c r="E2248" s="143"/>
      <c r="F2248" s="143"/>
      <c r="G2248" s="36"/>
      <c r="H2248" s="143"/>
      <c r="I2248" s="147" t="s">
        <v>49</v>
      </c>
      <c r="J2248" s="34">
        <v>210.3</v>
      </c>
      <c r="K2248" s="36"/>
      <c r="L2248" s="40"/>
      <c r="M2248" s="40"/>
      <c r="N2248" s="40"/>
      <c r="O2248" s="40"/>
      <c r="P2248" s="79" t="s">
        <v>41</v>
      </c>
      <c r="Q2248" s="248"/>
    </row>
    <row r="2249" s="20" customFormat="1" ht="36" spans="1:17">
      <c r="A2249" s="34">
        <v>324</v>
      </c>
      <c r="B2249" s="34" t="s">
        <v>51</v>
      </c>
      <c r="C2249" s="36" t="s">
        <v>11905</v>
      </c>
      <c r="D2249" s="143" t="s">
        <v>11906</v>
      </c>
      <c r="E2249" s="143" t="s">
        <v>11907</v>
      </c>
      <c r="F2249" s="143" t="s">
        <v>11908</v>
      </c>
      <c r="G2249" s="36" t="s">
        <v>41</v>
      </c>
      <c r="H2249" s="143"/>
      <c r="I2249" s="147" t="s">
        <v>49</v>
      </c>
      <c r="J2249" s="34">
        <v>16.7</v>
      </c>
      <c r="K2249" s="36" t="s">
        <v>41</v>
      </c>
      <c r="L2249" s="40" t="s">
        <v>50</v>
      </c>
      <c r="M2249" s="40"/>
      <c r="N2249" s="40"/>
      <c r="O2249" s="40"/>
      <c r="P2249" s="79" t="s">
        <v>11909</v>
      </c>
      <c r="Q2249" s="248"/>
    </row>
    <row r="2250" s="20" customFormat="1" ht="36" spans="1:17">
      <c r="A2250" s="34">
        <v>325</v>
      </c>
      <c r="B2250" s="34" t="s">
        <v>51</v>
      </c>
      <c r="C2250" s="36" t="s">
        <v>11910</v>
      </c>
      <c r="D2250" s="143" t="s">
        <v>11911</v>
      </c>
      <c r="E2250" s="143" t="s">
        <v>11912</v>
      </c>
      <c r="F2250" s="143" t="s">
        <v>11913</v>
      </c>
      <c r="G2250" s="36" t="s">
        <v>41</v>
      </c>
      <c r="H2250" s="143"/>
      <c r="I2250" s="147" t="s">
        <v>49</v>
      </c>
      <c r="J2250" s="34">
        <v>25.35</v>
      </c>
      <c r="K2250" s="36" t="s">
        <v>41</v>
      </c>
      <c r="L2250" s="40" t="s">
        <v>50</v>
      </c>
      <c r="M2250" s="40"/>
      <c r="N2250" s="40"/>
      <c r="O2250" s="40"/>
      <c r="P2250" s="79" t="s">
        <v>11914</v>
      </c>
      <c r="Q2250" s="248"/>
    </row>
    <row r="2251" s="20" customFormat="1" ht="156" spans="1:17">
      <c r="A2251" s="34">
        <v>326</v>
      </c>
      <c r="B2251" s="34" t="s">
        <v>2033</v>
      </c>
      <c r="C2251" s="36" t="s">
        <v>11915</v>
      </c>
      <c r="D2251" s="143" t="s">
        <v>11916</v>
      </c>
      <c r="E2251" s="143" t="s">
        <v>11917</v>
      </c>
      <c r="F2251" s="143" t="s">
        <v>11918</v>
      </c>
      <c r="G2251" s="36" t="s">
        <v>41</v>
      </c>
      <c r="H2251" s="143"/>
      <c r="I2251" s="147" t="s">
        <v>49</v>
      </c>
      <c r="J2251" s="34">
        <v>2351</v>
      </c>
      <c r="K2251" s="36" t="s">
        <v>8155</v>
      </c>
      <c r="L2251" s="40" t="s">
        <v>50</v>
      </c>
      <c r="M2251" s="40"/>
      <c r="N2251" s="40"/>
      <c r="O2251" s="40"/>
      <c r="P2251" s="79" t="s">
        <v>11919</v>
      </c>
      <c r="Q2251" s="248"/>
    </row>
    <row r="2252" s="20" customFormat="1" spans="1:17">
      <c r="A2252" s="34"/>
      <c r="B2252" s="34"/>
      <c r="C2252" s="249" t="s">
        <v>11920</v>
      </c>
      <c r="D2252" s="250" t="s">
        <v>11921</v>
      </c>
      <c r="E2252" s="143"/>
      <c r="F2252" s="143"/>
      <c r="G2252" s="36"/>
      <c r="H2252" s="143"/>
      <c r="I2252" s="147" t="s">
        <v>49</v>
      </c>
      <c r="J2252" s="34">
        <v>705.3</v>
      </c>
      <c r="K2252" s="36"/>
      <c r="L2252" s="40"/>
      <c r="M2252" s="40"/>
      <c r="N2252" s="40"/>
      <c r="O2252" s="40"/>
      <c r="P2252" s="79" t="s">
        <v>41</v>
      </c>
      <c r="Q2252" s="248"/>
    </row>
    <row r="2253" s="20" customFormat="1" ht="48" spans="1:17">
      <c r="A2253" s="34">
        <v>327</v>
      </c>
      <c r="B2253" s="34" t="s">
        <v>2033</v>
      </c>
      <c r="C2253" s="36" t="s">
        <v>11922</v>
      </c>
      <c r="D2253" s="143" t="s">
        <v>11923</v>
      </c>
      <c r="E2253" s="143" t="s">
        <v>11924</v>
      </c>
      <c r="F2253" s="143" t="s">
        <v>7960</v>
      </c>
      <c r="G2253" s="36" t="s">
        <v>11681</v>
      </c>
      <c r="H2253" s="143"/>
      <c r="I2253" s="147" t="s">
        <v>49</v>
      </c>
      <c r="J2253" s="34">
        <v>2533</v>
      </c>
      <c r="K2253" s="36" t="s">
        <v>8155</v>
      </c>
      <c r="L2253" s="40" t="s">
        <v>50</v>
      </c>
      <c r="M2253" s="40"/>
      <c r="N2253" s="40"/>
      <c r="O2253" s="40"/>
      <c r="P2253" s="79" t="s">
        <v>11925</v>
      </c>
      <c r="Q2253" s="248"/>
    </row>
    <row r="2254" s="20" customFormat="1" spans="1:17">
      <c r="A2254" s="34"/>
      <c r="B2254" s="34"/>
      <c r="C2254" s="249" t="s">
        <v>11926</v>
      </c>
      <c r="D2254" s="250" t="s">
        <v>11927</v>
      </c>
      <c r="E2254" s="143"/>
      <c r="F2254" s="143"/>
      <c r="G2254" s="36"/>
      <c r="H2254" s="143"/>
      <c r="I2254" s="147" t="s">
        <v>49</v>
      </c>
      <c r="J2254" s="34">
        <v>759.9</v>
      </c>
      <c r="K2254" s="36"/>
      <c r="L2254" s="40"/>
      <c r="M2254" s="40"/>
      <c r="N2254" s="40"/>
      <c r="O2254" s="40"/>
      <c r="P2254" s="79" t="s">
        <v>41</v>
      </c>
      <c r="Q2254" s="248"/>
    </row>
    <row r="2255" s="20" customFormat="1" spans="1:17">
      <c r="A2255" s="34"/>
      <c r="B2255" s="34"/>
      <c r="C2255" s="249" t="s">
        <v>11928</v>
      </c>
      <c r="D2255" s="250" t="s">
        <v>11929</v>
      </c>
      <c r="E2255" s="143"/>
      <c r="F2255" s="143"/>
      <c r="G2255" s="36"/>
      <c r="H2255" s="143"/>
      <c r="I2255" s="147" t="s">
        <v>49</v>
      </c>
      <c r="J2255" s="34">
        <v>506.6</v>
      </c>
      <c r="K2255" s="36"/>
      <c r="L2255" s="40"/>
      <c r="M2255" s="40"/>
      <c r="N2255" s="40"/>
      <c r="O2255" s="40"/>
      <c r="P2255" s="79" t="s">
        <v>41</v>
      </c>
      <c r="Q2255" s="248"/>
    </row>
    <row r="2256" s="20" customFormat="1" ht="48" spans="1:17">
      <c r="A2256" s="34">
        <v>328</v>
      </c>
      <c r="B2256" s="34" t="s">
        <v>2033</v>
      </c>
      <c r="C2256" s="36" t="s">
        <v>11930</v>
      </c>
      <c r="D2256" s="143" t="s">
        <v>11931</v>
      </c>
      <c r="E2256" s="143" t="s">
        <v>11932</v>
      </c>
      <c r="F2256" s="143" t="s">
        <v>11933</v>
      </c>
      <c r="G2256" s="36" t="s">
        <v>11934</v>
      </c>
      <c r="H2256" s="36"/>
      <c r="I2256" s="147" t="s">
        <v>49</v>
      </c>
      <c r="J2256" s="34">
        <v>604</v>
      </c>
      <c r="K2256" s="36" t="s">
        <v>8155</v>
      </c>
      <c r="L2256" s="40" t="s">
        <v>50</v>
      </c>
      <c r="M2256" s="40"/>
      <c r="N2256" s="40"/>
      <c r="O2256" s="40"/>
      <c r="P2256" s="79" t="s">
        <v>11935</v>
      </c>
      <c r="Q2256" s="248"/>
    </row>
    <row r="2257" s="20" customFormat="1" spans="1:17">
      <c r="A2257" s="34"/>
      <c r="B2257" s="34"/>
      <c r="C2257" s="249" t="s">
        <v>11936</v>
      </c>
      <c r="D2257" s="250" t="s">
        <v>11937</v>
      </c>
      <c r="E2257" s="143"/>
      <c r="F2257" s="143"/>
      <c r="G2257" s="36"/>
      <c r="H2257" s="36"/>
      <c r="I2257" s="147" t="s">
        <v>49</v>
      </c>
      <c r="J2257" s="34">
        <v>181.2</v>
      </c>
      <c r="K2257" s="36"/>
      <c r="L2257" s="40"/>
      <c r="M2257" s="40"/>
      <c r="N2257" s="40"/>
      <c r="O2257" s="40"/>
      <c r="P2257" s="79" t="s">
        <v>41</v>
      </c>
      <c r="Q2257" s="248"/>
    </row>
    <row r="2258" s="20" customFormat="1" ht="24" spans="1:17">
      <c r="A2258" s="34"/>
      <c r="B2258" s="34"/>
      <c r="C2258" s="249" t="s">
        <v>11938</v>
      </c>
      <c r="D2258" s="250" t="s">
        <v>11939</v>
      </c>
      <c r="E2258" s="143"/>
      <c r="F2258" s="143"/>
      <c r="G2258" s="36"/>
      <c r="H2258" s="36"/>
      <c r="I2258" s="147" t="s">
        <v>49</v>
      </c>
      <c r="J2258" s="34">
        <v>604</v>
      </c>
      <c r="K2258" s="36"/>
      <c r="L2258" s="40"/>
      <c r="M2258" s="40"/>
      <c r="N2258" s="40"/>
      <c r="O2258" s="40"/>
      <c r="P2258" s="79" t="s">
        <v>11940</v>
      </c>
      <c r="Q2258" s="248"/>
    </row>
    <row r="2259" s="20" customFormat="1" ht="48" spans="1:17">
      <c r="A2259" s="34">
        <v>329</v>
      </c>
      <c r="B2259" s="34" t="s">
        <v>2033</v>
      </c>
      <c r="C2259" s="36" t="s">
        <v>11941</v>
      </c>
      <c r="D2259" s="143" t="s">
        <v>11942</v>
      </c>
      <c r="E2259" s="143" t="s">
        <v>11943</v>
      </c>
      <c r="F2259" s="143" t="s">
        <v>11944</v>
      </c>
      <c r="G2259" s="36" t="s">
        <v>11808</v>
      </c>
      <c r="H2259" s="36"/>
      <c r="I2259" s="147" t="s">
        <v>49</v>
      </c>
      <c r="J2259" s="34">
        <v>415</v>
      </c>
      <c r="K2259" s="36" t="s">
        <v>8155</v>
      </c>
      <c r="L2259" s="40" t="s">
        <v>50</v>
      </c>
      <c r="M2259" s="40"/>
      <c r="N2259" s="40"/>
      <c r="O2259" s="40"/>
      <c r="P2259" s="79" t="s">
        <v>11945</v>
      </c>
      <c r="Q2259" s="248"/>
    </row>
    <row r="2260" s="20" customFormat="1" spans="1:17">
      <c r="A2260" s="34"/>
      <c r="B2260" s="34"/>
      <c r="C2260" s="249" t="s">
        <v>11946</v>
      </c>
      <c r="D2260" s="250" t="s">
        <v>11947</v>
      </c>
      <c r="E2260" s="143"/>
      <c r="F2260" s="143"/>
      <c r="G2260" s="36"/>
      <c r="H2260" s="36"/>
      <c r="I2260" s="147" t="s">
        <v>49</v>
      </c>
      <c r="J2260" s="34">
        <v>124.5</v>
      </c>
      <c r="K2260" s="36"/>
      <c r="L2260" s="40"/>
      <c r="M2260" s="40"/>
      <c r="N2260" s="40"/>
      <c r="O2260" s="40"/>
      <c r="P2260" s="79" t="s">
        <v>41</v>
      </c>
      <c r="Q2260" s="248"/>
    </row>
    <row r="2261" s="20" customFormat="1" spans="1:17">
      <c r="A2261" s="34"/>
      <c r="B2261" s="34"/>
      <c r="C2261" s="249" t="s">
        <v>11948</v>
      </c>
      <c r="D2261" s="250" t="s">
        <v>11949</v>
      </c>
      <c r="E2261" s="143"/>
      <c r="F2261" s="143"/>
      <c r="G2261" s="36"/>
      <c r="H2261" s="36"/>
      <c r="I2261" s="147" t="s">
        <v>49</v>
      </c>
      <c r="J2261" s="34">
        <v>124.5</v>
      </c>
      <c r="K2261" s="36"/>
      <c r="L2261" s="40"/>
      <c r="M2261" s="40"/>
      <c r="N2261" s="40"/>
      <c r="O2261" s="40"/>
      <c r="P2261" s="79" t="s">
        <v>41</v>
      </c>
      <c r="Q2261" s="248"/>
    </row>
    <row r="2262" s="20" customFormat="1" ht="48" spans="1:17">
      <c r="A2262" s="34">
        <v>330</v>
      </c>
      <c r="B2262" s="34" t="s">
        <v>2033</v>
      </c>
      <c r="C2262" s="36" t="s">
        <v>11950</v>
      </c>
      <c r="D2262" s="143" t="s">
        <v>11951</v>
      </c>
      <c r="E2262" s="143" t="s">
        <v>11952</v>
      </c>
      <c r="F2262" s="143" t="s">
        <v>9936</v>
      </c>
      <c r="G2262" s="36" t="s">
        <v>41</v>
      </c>
      <c r="H2262" s="143"/>
      <c r="I2262" s="147" t="s">
        <v>49</v>
      </c>
      <c r="J2262" s="34">
        <v>339</v>
      </c>
      <c r="K2262" s="36" t="s">
        <v>8155</v>
      </c>
      <c r="L2262" s="40" t="s">
        <v>50</v>
      </c>
      <c r="M2262" s="40"/>
      <c r="N2262" s="40"/>
      <c r="O2262" s="40"/>
      <c r="P2262" s="79" t="s">
        <v>11953</v>
      </c>
      <c r="Q2262" s="248"/>
    </row>
    <row r="2263" s="20" customFormat="1" spans="1:17">
      <c r="A2263" s="34"/>
      <c r="B2263" s="34"/>
      <c r="C2263" s="249" t="s">
        <v>11954</v>
      </c>
      <c r="D2263" s="250" t="s">
        <v>11955</v>
      </c>
      <c r="E2263" s="143"/>
      <c r="F2263" s="143"/>
      <c r="G2263" s="36"/>
      <c r="H2263" s="143"/>
      <c r="I2263" s="147" t="s">
        <v>49</v>
      </c>
      <c r="J2263" s="34">
        <v>101.7</v>
      </c>
      <c r="K2263" s="36"/>
      <c r="L2263" s="40"/>
      <c r="M2263" s="40"/>
      <c r="N2263" s="40"/>
      <c r="O2263" s="40"/>
      <c r="P2263" s="79" t="s">
        <v>41</v>
      </c>
      <c r="Q2263" s="248"/>
    </row>
    <row r="2264" s="20" customFormat="1" ht="36" spans="1:17">
      <c r="A2264" s="34">
        <v>331</v>
      </c>
      <c r="B2264" s="34" t="s">
        <v>51</v>
      </c>
      <c r="C2264" s="36" t="s">
        <v>11956</v>
      </c>
      <c r="D2264" s="143" t="s">
        <v>11957</v>
      </c>
      <c r="E2264" s="143" t="s">
        <v>11958</v>
      </c>
      <c r="F2264" s="143" t="s">
        <v>11959</v>
      </c>
      <c r="G2264" s="36" t="s">
        <v>41</v>
      </c>
      <c r="H2264" s="143"/>
      <c r="I2264" s="147" t="s">
        <v>49</v>
      </c>
      <c r="J2264" s="34">
        <v>27.3</v>
      </c>
      <c r="K2264" s="36" t="s">
        <v>41</v>
      </c>
      <c r="L2264" s="40" t="s">
        <v>24</v>
      </c>
      <c r="M2264" s="40"/>
      <c r="N2264" s="40"/>
      <c r="O2264" s="40"/>
      <c r="P2264" s="79" t="s">
        <v>11960</v>
      </c>
      <c r="Q2264" s="248"/>
    </row>
    <row r="2265" s="20" customFormat="1" ht="36" spans="1:17">
      <c r="A2265" s="34">
        <v>332</v>
      </c>
      <c r="B2265" s="34" t="s">
        <v>51</v>
      </c>
      <c r="C2265" s="36" t="s">
        <v>11961</v>
      </c>
      <c r="D2265" s="143" t="s">
        <v>11962</v>
      </c>
      <c r="E2265" s="143" t="s">
        <v>11963</v>
      </c>
      <c r="F2265" s="143" t="s">
        <v>11964</v>
      </c>
      <c r="G2265" s="36" t="s">
        <v>41</v>
      </c>
      <c r="H2265" s="143"/>
      <c r="I2265" s="147" t="s">
        <v>49</v>
      </c>
      <c r="J2265" s="34">
        <v>115</v>
      </c>
      <c r="K2265" s="36" t="s">
        <v>41</v>
      </c>
      <c r="L2265" s="40" t="s">
        <v>24</v>
      </c>
      <c r="M2265" s="40"/>
      <c r="N2265" s="40"/>
      <c r="O2265" s="40"/>
      <c r="P2265" s="79" t="s">
        <v>11965</v>
      </c>
      <c r="Q2265" s="248"/>
    </row>
    <row r="2266" s="20" customFormat="1" ht="60" spans="1:17">
      <c r="A2266" s="34">
        <v>333</v>
      </c>
      <c r="B2266" s="34" t="s">
        <v>2033</v>
      </c>
      <c r="C2266" s="36" t="s">
        <v>11966</v>
      </c>
      <c r="D2266" s="143" t="s">
        <v>11967</v>
      </c>
      <c r="E2266" s="143" t="s">
        <v>11968</v>
      </c>
      <c r="F2266" s="143" t="s">
        <v>11969</v>
      </c>
      <c r="G2266" s="36" t="s">
        <v>41</v>
      </c>
      <c r="H2266" s="143"/>
      <c r="I2266" s="147" t="s">
        <v>49</v>
      </c>
      <c r="J2266" s="34">
        <v>526</v>
      </c>
      <c r="K2266" s="36" t="s">
        <v>8155</v>
      </c>
      <c r="L2266" s="40" t="s">
        <v>50</v>
      </c>
      <c r="M2266" s="40"/>
      <c r="N2266" s="40"/>
      <c r="O2266" s="40"/>
      <c r="P2266" s="79" t="s">
        <v>11970</v>
      </c>
      <c r="Q2266" s="248"/>
    </row>
    <row r="2267" s="20" customFormat="1" spans="1:17">
      <c r="A2267" s="34"/>
      <c r="B2267" s="34"/>
      <c r="C2267" s="249" t="s">
        <v>11971</v>
      </c>
      <c r="D2267" s="250" t="s">
        <v>11972</v>
      </c>
      <c r="E2267" s="143"/>
      <c r="F2267" s="143"/>
      <c r="G2267" s="36"/>
      <c r="H2267" s="143"/>
      <c r="I2267" s="147" t="s">
        <v>49</v>
      </c>
      <c r="J2267" s="34">
        <v>157.8</v>
      </c>
      <c r="K2267" s="36"/>
      <c r="L2267" s="40"/>
      <c r="M2267" s="40"/>
      <c r="N2267" s="40"/>
      <c r="O2267" s="40"/>
      <c r="P2267" s="79" t="s">
        <v>41</v>
      </c>
      <c r="Q2267" s="248"/>
    </row>
    <row r="2268" s="20" customFormat="1" ht="60" spans="1:17">
      <c r="A2268" s="34">
        <v>334</v>
      </c>
      <c r="B2268" s="34" t="s">
        <v>2033</v>
      </c>
      <c r="C2268" s="36" t="s">
        <v>11973</v>
      </c>
      <c r="D2268" s="143" t="s">
        <v>11974</v>
      </c>
      <c r="E2268" s="143" t="s">
        <v>11975</v>
      </c>
      <c r="F2268" s="143" t="s">
        <v>11976</v>
      </c>
      <c r="G2268" s="36" t="s">
        <v>11977</v>
      </c>
      <c r="H2268" s="143"/>
      <c r="I2268" s="147" t="s">
        <v>49</v>
      </c>
      <c r="J2268" s="34">
        <v>1373</v>
      </c>
      <c r="K2268" s="36" t="s">
        <v>8155</v>
      </c>
      <c r="L2268" s="40" t="s">
        <v>50</v>
      </c>
      <c r="M2268" s="40"/>
      <c r="N2268" s="40"/>
      <c r="O2268" s="40"/>
      <c r="P2268" s="79" t="s">
        <v>11978</v>
      </c>
      <c r="Q2268" s="248"/>
    </row>
    <row r="2269" s="20" customFormat="1" spans="1:17">
      <c r="A2269" s="34"/>
      <c r="B2269" s="34"/>
      <c r="C2269" s="415" t="s">
        <v>11979</v>
      </c>
      <c r="D2269" s="250" t="s">
        <v>11980</v>
      </c>
      <c r="E2269" s="143"/>
      <c r="F2269" s="143"/>
      <c r="G2269" s="36"/>
      <c r="H2269" s="143"/>
      <c r="I2269" s="147" t="s">
        <v>49</v>
      </c>
      <c r="J2269" s="34">
        <v>411.9</v>
      </c>
      <c r="K2269" s="36"/>
      <c r="L2269" s="40"/>
      <c r="M2269" s="40"/>
      <c r="N2269" s="40"/>
      <c r="O2269" s="40"/>
      <c r="P2269" s="79" t="s">
        <v>41</v>
      </c>
      <c r="Q2269" s="248"/>
    </row>
    <row r="2270" s="20" customFormat="1" ht="60" spans="1:17">
      <c r="A2270" s="34"/>
      <c r="B2270" s="34"/>
      <c r="C2270" s="413" t="s">
        <v>11981</v>
      </c>
      <c r="D2270" s="143" t="s">
        <v>11982</v>
      </c>
      <c r="E2270" s="143"/>
      <c r="F2270" s="143"/>
      <c r="G2270" s="36"/>
      <c r="H2270" s="143"/>
      <c r="I2270" s="147" t="s">
        <v>49</v>
      </c>
      <c r="J2270" s="34">
        <v>274.6</v>
      </c>
      <c r="K2270" s="36"/>
      <c r="L2270" s="40"/>
      <c r="M2270" s="40"/>
      <c r="N2270" s="40"/>
      <c r="O2270" s="40"/>
      <c r="P2270" s="79" t="s">
        <v>11983</v>
      </c>
      <c r="Q2270" s="248"/>
    </row>
    <row r="2271" s="20" customFormat="1" ht="48" spans="1:17">
      <c r="A2271" s="34">
        <v>335</v>
      </c>
      <c r="B2271" s="34" t="s">
        <v>2033</v>
      </c>
      <c r="C2271" s="36" t="s">
        <v>11984</v>
      </c>
      <c r="D2271" s="143" t="s">
        <v>11985</v>
      </c>
      <c r="E2271" s="143" t="s">
        <v>11986</v>
      </c>
      <c r="F2271" s="143" t="s">
        <v>11987</v>
      </c>
      <c r="G2271" s="36" t="s">
        <v>41</v>
      </c>
      <c r="H2271" s="36"/>
      <c r="I2271" s="147" t="s">
        <v>49</v>
      </c>
      <c r="J2271" s="34">
        <v>897</v>
      </c>
      <c r="K2271" s="36" t="s">
        <v>11988</v>
      </c>
      <c r="L2271" s="40" t="s">
        <v>24</v>
      </c>
      <c r="M2271" s="40"/>
      <c r="N2271" s="40"/>
      <c r="O2271" s="40"/>
      <c r="P2271" s="79" t="s">
        <v>11989</v>
      </c>
      <c r="Q2271" s="248"/>
    </row>
    <row r="2272" s="20" customFormat="1" spans="1:17">
      <c r="A2272" s="34"/>
      <c r="B2272" s="34"/>
      <c r="C2272" s="249" t="s">
        <v>11990</v>
      </c>
      <c r="D2272" s="250" t="s">
        <v>11991</v>
      </c>
      <c r="E2272" s="143"/>
      <c r="F2272" s="143"/>
      <c r="G2272" s="36"/>
      <c r="H2272" s="36"/>
      <c r="I2272" s="147" t="s">
        <v>49</v>
      </c>
      <c r="J2272" s="34">
        <v>269.1</v>
      </c>
      <c r="K2272" s="36"/>
      <c r="L2272" s="40"/>
      <c r="M2272" s="40"/>
      <c r="N2272" s="40"/>
      <c r="O2272" s="40"/>
      <c r="P2272" s="79" t="s">
        <v>41</v>
      </c>
      <c r="Q2272" s="248"/>
    </row>
    <row r="2273" s="20" customFormat="1" ht="48" spans="1:17">
      <c r="A2273" s="34">
        <v>336</v>
      </c>
      <c r="B2273" s="34" t="s">
        <v>2033</v>
      </c>
      <c r="C2273" s="36" t="s">
        <v>11992</v>
      </c>
      <c r="D2273" s="143" t="s">
        <v>11993</v>
      </c>
      <c r="E2273" s="143" t="s">
        <v>11994</v>
      </c>
      <c r="F2273" s="143" t="s">
        <v>11995</v>
      </c>
      <c r="G2273" s="36" t="s">
        <v>41</v>
      </c>
      <c r="H2273" s="143"/>
      <c r="I2273" s="147" t="s">
        <v>49</v>
      </c>
      <c r="J2273" s="34">
        <v>897</v>
      </c>
      <c r="K2273" s="36" t="s">
        <v>11988</v>
      </c>
      <c r="L2273" s="40" t="s">
        <v>24</v>
      </c>
      <c r="M2273" s="40"/>
      <c r="N2273" s="40"/>
      <c r="O2273" s="40"/>
      <c r="P2273" s="79" t="s">
        <v>11989</v>
      </c>
      <c r="Q2273" s="248"/>
    </row>
    <row r="2274" s="20" customFormat="1" spans="1:17">
      <c r="A2274" s="34"/>
      <c r="B2274" s="34"/>
      <c r="C2274" s="249" t="s">
        <v>11996</v>
      </c>
      <c r="D2274" s="250" t="s">
        <v>11997</v>
      </c>
      <c r="E2274" s="143"/>
      <c r="F2274" s="143"/>
      <c r="G2274" s="36"/>
      <c r="H2274" s="143"/>
      <c r="I2274" s="147" t="s">
        <v>49</v>
      </c>
      <c r="J2274" s="34">
        <v>269.1</v>
      </c>
      <c r="K2274" s="36"/>
      <c r="L2274" s="40"/>
      <c r="M2274" s="40"/>
      <c r="N2274" s="40"/>
      <c r="O2274" s="40"/>
      <c r="P2274" s="79" t="s">
        <v>41</v>
      </c>
      <c r="Q2274" s="248"/>
    </row>
    <row r="2275" s="20" customFormat="1" ht="48" spans="1:17">
      <c r="A2275" s="34">
        <v>337</v>
      </c>
      <c r="B2275" s="34" t="s">
        <v>2033</v>
      </c>
      <c r="C2275" s="36" t="s">
        <v>11998</v>
      </c>
      <c r="D2275" s="143" t="s">
        <v>11999</v>
      </c>
      <c r="E2275" s="143" t="s">
        <v>12000</v>
      </c>
      <c r="F2275" s="143" t="s">
        <v>12001</v>
      </c>
      <c r="G2275" s="36" t="s">
        <v>41</v>
      </c>
      <c r="H2275" s="143"/>
      <c r="I2275" s="147" t="s">
        <v>49</v>
      </c>
      <c r="J2275" s="34">
        <v>1415</v>
      </c>
      <c r="K2275" s="36" t="s">
        <v>12002</v>
      </c>
      <c r="L2275" s="40" t="s">
        <v>24</v>
      </c>
      <c r="M2275" s="40"/>
      <c r="N2275" s="40"/>
      <c r="O2275" s="40"/>
      <c r="P2275" s="79" t="s">
        <v>41</v>
      </c>
      <c r="Q2275" s="248"/>
    </row>
    <row r="2276" s="20" customFormat="1" spans="1:17">
      <c r="A2276" s="34"/>
      <c r="B2276" s="34"/>
      <c r="C2276" s="249" t="s">
        <v>12003</v>
      </c>
      <c r="D2276" s="250" t="s">
        <v>12004</v>
      </c>
      <c r="E2276" s="143"/>
      <c r="F2276" s="143"/>
      <c r="G2276" s="36"/>
      <c r="H2276" s="143"/>
      <c r="I2276" s="147" t="s">
        <v>49</v>
      </c>
      <c r="J2276" s="34">
        <v>424.5</v>
      </c>
      <c r="K2276" s="36"/>
      <c r="L2276" s="40"/>
      <c r="M2276" s="40"/>
      <c r="N2276" s="40"/>
      <c r="O2276" s="40"/>
      <c r="P2276" s="79" t="s">
        <v>41</v>
      </c>
      <c r="Q2276" s="248"/>
    </row>
    <row r="2277" s="20" customFormat="1" ht="60" spans="1:17">
      <c r="A2277" s="34">
        <v>338</v>
      </c>
      <c r="B2277" s="34" t="s">
        <v>2033</v>
      </c>
      <c r="C2277" s="36" t="s">
        <v>12005</v>
      </c>
      <c r="D2277" s="143" t="s">
        <v>12006</v>
      </c>
      <c r="E2277" s="143" t="s">
        <v>12007</v>
      </c>
      <c r="F2277" s="143" t="s">
        <v>12008</v>
      </c>
      <c r="G2277" s="36" t="s">
        <v>41</v>
      </c>
      <c r="H2277" s="143" t="s">
        <v>11600</v>
      </c>
      <c r="I2277" s="147" t="s">
        <v>49</v>
      </c>
      <c r="J2277" s="34">
        <v>1488</v>
      </c>
      <c r="K2277" s="36" t="s">
        <v>8155</v>
      </c>
      <c r="L2277" s="40" t="s">
        <v>24</v>
      </c>
      <c r="M2277" s="40"/>
      <c r="N2277" s="40"/>
      <c r="O2277" s="40"/>
      <c r="P2277" s="79" t="s">
        <v>12009</v>
      </c>
      <c r="Q2277" s="248"/>
    </row>
    <row r="2278" s="20" customFormat="1" spans="1:17">
      <c r="A2278" s="34"/>
      <c r="B2278" s="34"/>
      <c r="C2278" s="249" t="s">
        <v>12010</v>
      </c>
      <c r="D2278" s="250" t="s">
        <v>12011</v>
      </c>
      <c r="E2278" s="143"/>
      <c r="F2278" s="143"/>
      <c r="G2278" s="36"/>
      <c r="H2278" s="143"/>
      <c r="I2278" s="147" t="s">
        <v>49</v>
      </c>
      <c r="J2278" s="34">
        <v>446.4</v>
      </c>
      <c r="K2278" s="36"/>
      <c r="L2278" s="40"/>
      <c r="M2278" s="40"/>
      <c r="N2278" s="40"/>
      <c r="O2278" s="40"/>
      <c r="P2278" s="79" t="s">
        <v>41</v>
      </c>
      <c r="Q2278" s="248"/>
    </row>
    <row r="2279" s="20" customFormat="1" spans="1:17">
      <c r="A2279" s="34"/>
      <c r="B2279" s="34"/>
      <c r="C2279" s="249" t="s">
        <v>12012</v>
      </c>
      <c r="D2279" s="250" t="s">
        <v>12013</v>
      </c>
      <c r="E2279" s="143"/>
      <c r="F2279" s="143"/>
      <c r="G2279" s="36"/>
      <c r="H2279" s="143"/>
      <c r="I2279" s="147" t="s">
        <v>49</v>
      </c>
      <c r="J2279" s="34">
        <v>1488</v>
      </c>
      <c r="K2279" s="36"/>
      <c r="L2279" s="40"/>
      <c r="M2279" s="40"/>
      <c r="N2279" s="40"/>
      <c r="O2279" s="40"/>
      <c r="P2279" s="79" t="s">
        <v>41</v>
      </c>
      <c r="Q2279" s="248"/>
    </row>
    <row r="2280" s="20" customFormat="1" ht="180" spans="1:17">
      <c r="A2280" s="34">
        <v>339</v>
      </c>
      <c r="B2280" s="34" t="s">
        <v>2033</v>
      </c>
      <c r="C2280" s="36" t="s">
        <v>12014</v>
      </c>
      <c r="D2280" s="143" t="s">
        <v>12015</v>
      </c>
      <c r="E2280" s="143" t="s">
        <v>12016</v>
      </c>
      <c r="F2280" s="143" t="s">
        <v>12017</v>
      </c>
      <c r="G2280" s="36" t="s">
        <v>41</v>
      </c>
      <c r="H2280" s="143"/>
      <c r="I2280" s="147" t="s">
        <v>49</v>
      </c>
      <c r="J2280" s="34">
        <v>1102</v>
      </c>
      <c r="K2280" s="36" t="s">
        <v>8155</v>
      </c>
      <c r="L2280" s="40" t="s">
        <v>24</v>
      </c>
      <c r="M2280" s="40"/>
      <c r="N2280" s="40"/>
      <c r="O2280" s="40"/>
      <c r="P2280" s="79" t="s">
        <v>12018</v>
      </c>
      <c r="Q2280" s="248"/>
    </row>
    <row r="2281" s="20" customFormat="1" spans="1:17">
      <c r="A2281" s="34"/>
      <c r="B2281" s="34"/>
      <c r="C2281" s="249" t="s">
        <v>12019</v>
      </c>
      <c r="D2281" s="250" t="s">
        <v>12020</v>
      </c>
      <c r="E2281" s="143"/>
      <c r="F2281" s="143"/>
      <c r="G2281" s="36"/>
      <c r="H2281" s="143"/>
      <c r="I2281" s="147" t="s">
        <v>49</v>
      </c>
      <c r="J2281" s="34">
        <v>330.6</v>
      </c>
      <c r="K2281" s="36"/>
      <c r="L2281" s="40"/>
      <c r="M2281" s="40"/>
      <c r="N2281" s="40"/>
      <c r="O2281" s="40"/>
      <c r="P2281" s="79" t="s">
        <v>41</v>
      </c>
      <c r="Q2281" s="248"/>
    </row>
    <row r="2282" s="20" customFormat="1" ht="60" spans="1:17">
      <c r="A2282" s="34">
        <v>340</v>
      </c>
      <c r="B2282" s="34" t="s">
        <v>2033</v>
      </c>
      <c r="C2282" s="36" t="s">
        <v>12021</v>
      </c>
      <c r="D2282" s="143" t="s">
        <v>12022</v>
      </c>
      <c r="E2282" s="143" t="s">
        <v>12023</v>
      </c>
      <c r="F2282" s="143" t="s">
        <v>12024</v>
      </c>
      <c r="G2282" s="36" t="s">
        <v>41</v>
      </c>
      <c r="H2282" s="143"/>
      <c r="I2282" s="147" t="s">
        <v>49</v>
      </c>
      <c r="J2282" s="34">
        <v>689</v>
      </c>
      <c r="K2282" s="36" t="s">
        <v>8155</v>
      </c>
      <c r="L2282" s="40" t="s">
        <v>24</v>
      </c>
      <c r="M2282" s="40"/>
      <c r="N2282" s="40"/>
      <c r="O2282" s="40"/>
      <c r="P2282" s="79" t="s">
        <v>12025</v>
      </c>
      <c r="Q2282" s="248"/>
    </row>
    <row r="2283" s="20" customFormat="1" spans="1:17">
      <c r="A2283" s="34"/>
      <c r="B2283" s="34"/>
      <c r="C2283" s="249" t="s">
        <v>12026</v>
      </c>
      <c r="D2283" s="250" t="s">
        <v>12027</v>
      </c>
      <c r="E2283" s="143"/>
      <c r="F2283" s="143"/>
      <c r="G2283" s="36"/>
      <c r="H2283" s="143"/>
      <c r="I2283" s="147" t="s">
        <v>49</v>
      </c>
      <c r="J2283" s="34">
        <v>206.7</v>
      </c>
      <c r="K2283" s="36"/>
      <c r="L2283" s="40"/>
      <c r="M2283" s="40"/>
      <c r="N2283" s="40"/>
      <c r="O2283" s="40"/>
      <c r="P2283" s="79" t="s">
        <v>41</v>
      </c>
      <c r="Q2283" s="248"/>
    </row>
    <row r="2284" s="20" customFormat="1" ht="48" spans="1:17">
      <c r="A2284" s="34">
        <v>341</v>
      </c>
      <c r="B2284" s="34" t="s">
        <v>2033</v>
      </c>
      <c r="C2284" s="36" t="s">
        <v>12028</v>
      </c>
      <c r="D2284" s="143" t="s">
        <v>12029</v>
      </c>
      <c r="E2284" s="143" t="s">
        <v>12030</v>
      </c>
      <c r="F2284" s="143" t="s">
        <v>12031</v>
      </c>
      <c r="G2284" s="36" t="s">
        <v>41</v>
      </c>
      <c r="H2284" s="143"/>
      <c r="I2284" s="147" t="s">
        <v>49</v>
      </c>
      <c r="J2284" s="34">
        <v>244</v>
      </c>
      <c r="K2284" s="36" t="s">
        <v>8155</v>
      </c>
      <c r="L2284" s="40" t="s">
        <v>50</v>
      </c>
      <c r="M2284" s="40"/>
      <c r="N2284" s="40"/>
      <c r="O2284" s="40"/>
      <c r="P2284" s="79" t="s">
        <v>12032</v>
      </c>
      <c r="Q2284" s="248"/>
    </row>
    <row r="2285" s="20" customFormat="1" spans="1:17">
      <c r="A2285" s="34"/>
      <c r="B2285" s="34"/>
      <c r="C2285" s="249" t="s">
        <v>12033</v>
      </c>
      <c r="D2285" s="250" t="s">
        <v>12034</v>
      </c>
      <c r="E2285" s="143"/>
      <c r="F2285" s="143"/>
      <c r="G2285" s="36"/>
      <c r="H2285" s="143"/>
      <c r="I2285" s="147" t="s">
        <v>49</v>
      </c>
      <c r="J2285" s="34">
        <v>73.2</v>
      </c>
      <c r="K2285" s="36"/>
      <c r="L2285" s="40"/>
      <c r="M2285" s="40"/>
      <c r="N2285" s="40"/>
      <c r="O2285" s="40"/>
      <c r="P2285" s="79" t="s">
        <v>41</v>
      </c>
      <c r="Q2285" s="248"/>
    </row>
    <row r="2286" s="20" customFormat="1" ht="96" spans="1:17">
      <c r="A2286" s="34">
        <v>342</v>
      </c>
      <c r="B2286" s="34" t="s">
        <v>51</v>
      </c>
      <c r="C2286" s="36" t="s">
        <v>12035</v>
      </c>
      <c r="D2286" s="143" t="s">
        <v>12036</v>
      </c>
      <c r="E2286" s="143" t="s">
        <v>12037</v>
      </c>
      <c r="F2286" s="143" t="s">
        <v>12038</v>
      </c>
      <c r="G2286" s="36" t="s">
        <v>41</v>
      </c>
      <c r="H2286" s="143"/>
      <c r="I2286" s="147" t="s">
        <v>49</v>
      </c>
      <c r="J2286" s="34">
        <v>79.5</v>
      </c>
      <c r="K2286" s="36" t="s">
        <v>41</v>
      </c>
      <c r="L2286" s="40" t="s">
        <v>50</v>
      </c>
      <c r="M2286" s="40"/>
      <c r="N2286" s="40"/>
      <c r="O2286" s="40"/>
      <c r="P2286" s="79" t="s">
        <v>12039</v>
      </c>
      <c r="Q2286" s="248"/>
    </row>
    <row r="2287" s="20" customFormat="1" ht="36" spans="1:17">
      <c r="A2287" s="34">
        <v>343</v>
      </c>
      <c r="B2287" s="34" t="s">
        <v>2033</v>
      </c>
      <c r="C2287" s="36" t="s">
        <v>12040</v>
      </c>
      <c r="D2287" s="143" t="s">
        <v>12041</v>
      </c>
      <c r="E2287" s="143" t="s">
        <v>12042</v>
      </c>
      <c r="F2287" s="143" t="s">
        <v>12043</v>
      </c>
      <c r="G2287" s="36" t="s">
        <v>41</v>
      </c>
      <c r="H2287" s="143"/>
      <c r="I2287" s="147" t="s">
        <v>49</v>
      </c>
      <c r="J2287" s="34">
        <v>231</v>
      </c>
      <c r="K2287" s="36" t="s">
        <v>8155</v>
      </c>
      <c r="L2287" s="40" t="s">
        <v>50</v>
      </c>
      <c r="M2287" s="40"/>
      <c r="N2287" s="40"/>
      <c r="O2287" s="40"/>
      <c r="P2287" s="79" t="s">
        <v>12044</v>
      </c>
      <c r="Q2287" s="248"/>
    </row>
    <row r="2288" s="20" customFormat="1" spans="1:17">
      <c r="A2288" s="34"/>
      <c r="B2288" s="34"/>
      <c r="C2288" s="249" t="s">
        <v>12045</v>
      </c>
      <c r="D2288" s="250" t="s">
        <v>12046</v>
      </c>
      <c r="E2288" s="143"/>
      <c r="F2288" s="143"/>
      <c r="G2288" s="36"/>
      <c r="H2288" s="143"/>
      <c r="I2288" s="147" t="s">
        <v>49</v>
      </c>
      <c r="J2288" s="34">
        <v>69.3</v>
      </c>
      <c r="K2288" s="36"/>
      <c r="L2288" s="40"/>
      <c r="M2288" s="40"/>
      <c r="N2288" s="40"/>
      <c r="O2288" s="40"/>
      <c r="P2288" s="79" t="s">
        <v>41</v>
      </c>
      <c r="Q2288" s="248"/>
    </row>
    <row r="2289" s="20" customFormat="1" ht="60" spans="1:17">
      <c r="A2289" s="34">
        <v>344</v>
      </c>
      <c r="B2289" s="34" t="s">
        <v>2033</v>
      </c>
      <c r="C2289" s="36" t="s">
        <v>12047</v>
      </c>
      <c r="D2289" s="143" t="s">
        <v>12048</v>
      </c>
      <c r="E2289" s="143" t="s">
        <v>12049</v>
      </c>
      <c r="F2289" s="143" t="s">
        <v>12050</v>
      </c>
      <c r="G2289" s="36" t="s">
        <v>41</v>
      </c>
      <c r="H2289" s="143"/>
      <c r="I2289" s="147" t="s">
        <v>49</v>
      </c>
      <c r="J2289" s="34">
        <v>249</v>
      </c>
      <c r="K2289" s="36" t="s">
        <v>8155</v>
      </c>
      <c r="L2289" s="40" t="s">
        <v>24</v>
      </c>
      <c r="M2289" s="40"/>
      <c r="N2289" s="40"/>
      <c r="O2289" s="40"/>
      <c r="P2289" s="79" t="s">
        <v>12051</v>
      </c>
      <c r="Q2289" s="248"/>
    </row>
    <row r="2290" s="20" customFormat="1" spans="1:17">
      <c r="A2290" s="34"/>
      <c r="B2290" s="34"/>
      <c r="C2290" s="249" t="s">
        <v>12052</v>
      </c>
      <c r="D2290" s="250" t="s">
        <v>12053</v>
      </c>
      <c r="E2290" s="143"/>
      <c r="F2290" s="143"/>
      <c r="G2290" s="36"/>
      <c r="H2290" s="143"/>
      <c r="I2290" s="147" t="s">
        <v>49</v>
      </c>
      <c r="J2290" s="34">
        <v>74.7</v>
      </c>
      <c r="K2290" s="36"/>
      <c r="L2290" s="40"/>
      <c r="M2290" s="40"/>
      <c r="N2290" s="40"/>
      <c r="O2290" s="40"/>
      <c r="P2290" s="79" t="s">
        <v>41</v>
      </c>
      <c r="Q2290" s="248"/>
    </row>
    <row r="2291" s="20" customFormat="1" ht="48" spans="1:17">
      <c r="A2291" s="34">
        <v>345</v>
      </c>
      <c r="B2291" s="34" t="s">
        <v>2033</v>
      </c>
      <c r="C2291" s="36" t="s">
        <v>12054</v>
      </c>
      <c r="D2291" s="143" t="s">
        <v>12055</v>
      </c>
      <c r="E2291" s="143" t="s">
        <v>12056</v>
      </c>
      <c r="F2291" s="143" t="s">
        <v>7960</v>
      </c>
      <c r="G2291" s="36" t="s">
        <v>12057</v>
      </c>
      <c r="H2291" s="143"/>
      <c r="I2291" s="147" t="s">
        <v>49</v>
      </c>
      <c r="J2291" s="34">
        <v>2217</v>
      </c>
      <c r="K2291" s="36" t="s">
        <v>8155</v>
      </c>
      <c r="L2291" s="40" t="s">
        <v>50</v>
      </c>
      <c r="M2291" s="40"/>
      <c r="N2291" s="40"/>
      <c r="O2291" s="40"/>
      <c r="P2291" s="79" t="s">
        <v>12058</v>
      </c>
      <c r="Q2291" s="248"/>
    </row>
    <row r="2292" s="20" customFormat="1" spans="1:17">
      <c r="A2292" s="34"/>
      <c r="B2292" s="34"/>
      <c r="C2292" s="249" t="s">
        <v>12059</v>
      </c>
      <c r="D2292" s="250" t="s">
        <v>12060</v>
      </c>
      <c r="E2292" s="143"/>
      <c r="F2292" s="143"/>
      <c r="G2292" s="36"/>
      <c r="H2292" s="143"/>
      <c r="I2292" s="147" t="s">
        <v>49</v>
      </c>
      <c r="J2292" s="34">
        <v>665.1</v>
      </c>
      <c r="K2292" s="36"/>
      <c r="L2292" s="40"/>
      <c r="M2292" s="40"/>
      <c r="N2292" s="40"/>
      <c r="O2292" s="40"/>
      <c r="P2292" s="79" t="s">
        <v>41</v>
      </c>
      <c r="Q2292" s="248"/>
    </row>
    <row r="2293" s="20" customFormat="1" spans="1:17">
      <c r="A2293" s="34"/>
      <c r="B2293" s="34"/>
      <c r="C2293" s="249" t="s">
        <v>12061</v>
      </c>
      <c r="D2293" s="250" t="s">
        <v>12062</v>
      </c>
      <c r="E2293" s="143"/>
      <c r="F2293" s="143"/>
      <c r="G2293" s="36"/>
      <c r="H2293" s="143"/>
      <c r="I2293" s="147" t="s">
        <v>49</v>
      </c>
      <c r="J2293" s="34">
        <v>443.4</v>
      </c>
      <c r="K2293" s="36"/>
      <c r="L2293" s="40"/>
      <c r="M2293" s="40"/>
      <c r="N2293" s="40"/>
      <c r="O2293" s="40"/>
      <c r="P2293" s="79" t="s">
        <v>41</v>
      </c>
      <c r="Q2293" s="248"/>
    </row>
    <row r="2294" s="20" customFormat="1" ht="357" customHeight="1" spans="1:17">
      <c r="A2294" s="251"/>
      <c r="B2294" s="34"/>
      <c r="C2294" s="36"/>
      <c r="D2294" s="36" t="s">
        <v>12063</v>
      </c>
      <c r="E2294" s="36" t="s">
        <v>12064</v>
      </c>
      <c r="F2294" s="36"/>
      <c r="G2294" s="36"/>
      <c r="H2294" s="36"/>
      <c r="I2294" s="36"/>
      <c r="J2294" s="36"/>
      <c r="K2294" s="36"/>
      <c r="L2294" s="40"/>
      <c r="M2294" s="34"/>
      <c r="N2294" s="34"/>
      <c r="O2294" s="89"/>
      <c r="P2294" s="142"/>
      <c r="Q2294" s="248"/>
    </row>
    <row r="2295" s="20" customFormat="1" ht="108" spans="1:17">
      <c r="A2295" s="40">
        <v>346</v>
      </c>
      <c r="B2295" s="34" t="s">
        <v>2033</v>
      </c>
      <c r="C2295" s="36" t="s">
        <v>12065</v>
      </c>
      <c r="D2295" s="36" t="s">
        <v>12066</v>
      </c>
      <c r="E2295" s="36" t="s">
        <v>12067</v>
      </c>
      <c r="F2295" s="36" t="s">
        <v>12068</v>
      </c>
      <c r="G2295" s="36" t="s">
        <v>41</v>
      </c>
      <c r="H2295" s="36"/>
      <c r="I2295" s="34" t="s">
        <v>49</v>
      </c>
      <c r="J2295" s="34">
        <v>2258</v>
      </c>
      <c r="K2295" s="36" t="s">
        <v>8155</v>
      </c>
      <c r="L2295" s="40" t="s">
        <v>50</v>
      </c>
      <c r="M2295" s="34"/>
      <c r="N2295" s="34"/>
      <c r="O2295" s="34"/>
      <c r="P2295" s="79" t="s">
        <v>12069</v>
      </c>
      <c r="Q2295" s="248"/>
    </row>
    <row r="2296" s="20" customFormat="1" spans="1:17">
      <c r="A2296" s="40"/>
      <c r="B2296" s="34"/>
      <c r="C2296" s="133" t="s">
        <v>12070</v>
      </c>
      <c r="D2296" s="126" t="s">
        <v>12071</v>
      </c>
      <c r="E2296" s="36"/>
      <c r="F2296" s="36"/>
      <c r="G2296" s="36"/>
      <c r="H2296" s="36"/>
      <c r="I2296" s="34" t="s">
        <v>49</v>
      </c>
      <c r="J2296" s="34">
        <v>677.4</v>
      </c>
      <c r="K2296" s="36"/>
      <c r="L2296" s="40"/>
      <c r="M2296" s="34"/>
      <c r="N2296" s="34"/>
      <c r="O2296" s="34"/>
      <c r="P2296" s="79" t="s">
        <v>41</v>
      </c>
      <c r="Q2296" s="248"/>
    </row>
    <row r="2297" s="20" customFormat="1" ht="84" spans="1:17">
      <c r="A2297" s="40">
        <v>347</v>
      </c>
      <c r="B2297" s="34" t="s">
        <v>2033</v>
      </c>
      <c r="C2297" s="36" t="s">
        <v>12072</v>
      </c>
      <c r="D2297" s="36" t="s">
        <v>12073</v>
      </c>
      <c r="E2297" s="36" t="s">
        <v>12074</v>
      </c>
      <c r="F2297" s="36" t="s">
        <v>12075</v>
      </c>
      <c r="G2297" s="36" t="s">
        <v>41</v>
      </c>
      <c r="H2297" s="36" t="s">
        <v>12076</v>
      </c>
      <c r="I2297" s="34" t="s">
        <v>49</v>
      </c>
      <c r="J2297" s="34">
        <v>1141</v>
      </c>
      <c r="K2297" s="36" t="s">
        <v>12077</v>
      </c>
      <c r="L2297" s="40" t="s">
        <v>50</v>
      </c>
      <c r="M2297" s="34"/>
      <c r="N2297" s="34"/>
      <c r="O2297" s="34"/>
      <c r="P2297" s="79" t="s">
        <v>12078</v>
      </c>
      <c r="Q2297" s="248"/>
    </row>
    <row r="2298" s="20" customFormat="1" spans="1:17">
      <c r="A2298" s="40"/>
      <c r="B2298" s="34"/>
      <c r="C2298" s="133" t="s">
        <v>12079</v>
      </c>
      <c r="D2298" s="126" t="s">
        <v>12080</v>
      </c>
      <c r="E2298" s="36"/>
      <c r="F2298" s="36"/>
      <c r="G2298" s="36"/>
      <c r="H2298" s="36"/>
      <c r="I2298" s="34" t="s">
        <v>49</v>
      </c>
      <c r="J2298" s="34">
        <v>342.3</v>
      </c>
      <c r="K2298" s="36"/>
      <c r="L2298" s="40"/>
      <c r="M2298" s="34"/>
      <c r="N2298" s="34"/>
      <c r="O2298" s="34"/>
      <c r="P2298" s="79" t="s">
        <v>41</v>
      </c>
      <c r="Q2298" s="248"/>
    </row>
    <row r="2299" s="20" customFormat="1" spans="1:17">
      <c r="A2299" s="40"/>
      <c r="B2299" s="34"/>
      <c r="C2299" s="133" t="s">
        <v>12081</v>
      </c>
      <c r="D2299" s="126" t="s">
        <v>12082</v>
      </c>
      <c r="E2299" s="36"/>
      <c r="F2299" s="36"/>
      <c r="G2299" s="36"/>
      <c r="H2299" s="36"/>
      <c r="I2299" s="34" t="s">
        <v>49</v>
      </c>
      <c r="J2299" s="34">
        <v>1141</v>
      </c>
      <c r="K2299" s="36"/>
      <c r="L2299" s="40"/>
      <c r="M2299" s="34"/>
      <c r="N2299" s="34"/>
      <c r="O2299" s="34"/>
      <c r="P2299" s="79" t="s">
        <v>41</v>
      </c>
      <c r="Q2299" s="248"/>
    </row>
    <row r="2300" s="20" customFormat="1" ht="96" spans="1:17">
      <c r="A2300" s="40">
        <v>348</v>
      </c>
      <c r="B2300" s="34" t="s">
        <v>2033</v>
      </c>
      <c r="C2300" s="36" t="s">
        <v>12083</v>
      </c>
      <c r="D2300" s="36" t="s">
        <v>12084</v>
      </c>
      <c r="E2300" s="36" t="s">
        <v>12085</v>
      </c>
      <c r="F2300" s="36" t="s">
        <v>12086</v>
      </c>
      <c r="G2300" s="36" t="s">
        <v>41</v>
      </c>
      <c r="H2300" s="36"/>
      <c r="I2300" s="34" t="s">
        <v>217</v>
      </c>
      <c r="J2300" s="34">
        <v>1072</v>
      </c>
      <c r="K2300" s="36" t="s">
        <v>12077</v>
      </c>
      <c r="L2300" s="40" t="s">
        <v>50</v>
      </c>
      <c r="M2300" s="34"/>
      <c r="N2300" s="34"/>
      <c r="O2300" s="34"/>
      <c r="P2300" s="79" t="s">
        <v>12087</v>
      </c>
      <c r="Q2300" s="248"/>
    </row>
    <row r="2301" s="20" customFormat="1" spans="1:17">
      <c r="A2301" s="40"/>
      <c r="B2301" s="34"/>
      <c r="C2301" s="133" t="s">
        <v>12088</v>
      </c>
      <c r="D2301" s="126" t="s">
        <v>12089</v>
      </c>
      <c r="E2301" s="36"/>
      <c r="F2301" s="36"/>
      <c r="G2301" s="36"/>
      <c r="H2301" s="36"/>
      <c r="I2301" s="147" t="s">
        <v>49</v>
      </c>
      <c r="J2301" s="34">
        <v>321.6</v>
      </c>
      <c r="K2301" s="36"/>
      <c r="L2301" s="40"/>
      <c r="M2301" s="34"/>
      <c r="N2301" s="34"/>
      <c r="O2301" s="34"/>
      <c r="P2301" s="79" t="s">
        <v>41</v>
      </c>
      <c r="Q2301" s="248"/>
    </row>
    <row r="2302" s="20" customFormat="1" ht="60" spans="1:17">
      <c r="A2302" s="40">
        <v>349</v>
      </c>
      <c r="B2302" s="34" t="s">
        <v>2033</v>
      </c>
      <c r="C2302" s="36" t="s">
        <v>12090</v>
      </c>
      <c r="D2302" s="36" t="s">
        <v>12091</v>
      </c>
      <c r="E2302" s="36" t="s">
        <v>12092</v>
      </c>
      <c r="F2302" s="36" t="s">
        <v>12075</v>
      </c>
      <c r="G2302" s="36" t="s">
        <v>41</v>
      </c>
      <c r="H2302" s="36"/>
      <c r="I2302" s="34" t="s">
        <v>49</v>
      </c>
      <c r="J2302" s="34">
        <v>1317</v>
      </c>
      <c r="K2302" s="36" t="s">
        <v>12077</v>
      </c>
      <c r="L2302" s="40" t="s">
        <v>50</v>
      </c>
      <c r="M2302" s="34"/>
      <c r="N2302" s="34"/>
      <c r="O2302" s="36"/>
      <c r="P2302" s="79" t="s">
        <v>12093</v>
      </c>
      <c r="Q2302" s="248"/>
    </row>
    <row r="2303" s="20" customFormat="1" spans="1:17">
      <c r="A2303" s="40"/>
      <c r="B2303" s="34"/>
      <c r="C2303" s="133" t="s">
        <v>12094</v>
      </c>
      <c r="D2303" s="126" t="s">
        <v>12095</v>
      </c>
      <c r="E2303" s="36"/>
      <c r="F2303" s="36"/>
      <c r="G2303" s="36"/>
      <c r="H2303" s="36"/>
      <c r="I2303" s="34" t="s">
        <v>49</v>
      </c>
      <c r="J2303" s="34">
        <v>395.1</v>
      </c>
      <c r="K2303" s="36"/>
      <c r="L2303" s="40"/>
      <c r="M2303" s="34"/>
      <c r="N2303" s="34"/>
      <c r="O2303" s="36"/>
      <c r="P2303" s="79" t="s">
        <v>41</v>
      </c>
      <c r="Q2303" s="248"/>
    </row>
    <row r="2304" s="20" customFormat="1" ht="60" spans="1:17">
      <c r="A2304" s="40">
        <v>350</v>
      </c>
      <c r="B2304" s="34" t="s">
        <v>2033</v>
      </c>
      <c r="C2304" s="36" t="s">
        <v>12096</v>
      </c>
      <c r="D2304" s="36" t="s">
        <v>12097</v>
      </c>
      <c r="E2304" s="36" t="s">
        <v>12098</v>
      </c>
      <c r="F2304" s="36" t="s">
        <v>12075</v>
      </c>
      <c r="G2304" s="36" t="s">
        <v>41</v>
      </c>
      <c r="H2304" s="36"/>
      <c r="I2304" s="34" t="s">
        <v>49</v>
      </c>
      <c r="J2304" s="34">
        <v>1268</v>
      </c>
      <c r="K2304" s="36" t="s">
        <v>12077</v>
      </c>
      <c r="L2304" s="40" t="s">
        <v>50</v>
      </c>
      <c r="M2304" s="34"/>
      <c r="N2304" s="34"/>
      <c r="O2304" s="36"/>
      <c r="P2304" s="79" t="s">
        <v>41</v>
      </c>
      <c r="Q2304" s="248"/>
    </row>
    <row r="2305" s="20" customFormat="1" spans="1:17">
      <c r="A2305" s="40"/>
      <c r="B2305" s="34"/>
      <c r="C2305" s="133" t="s">
        <v>12099</v>
      </c>
      <c r="D2305" s="126" t="s">
        <v>12100</v>
      </c>
      <c r="E2305" s="36"/>
      <c r="F2305" s="36"/>
      <c r="G2305" s="36"/>
      <c r="H2305" s="36"/>
      <c r="I2305" s="34" t="s">
        <v>49</v>
      </c>
      <c r="J2305" s="34">
        <v>380.4</v>
      </c>
      <c r="K2305" s="36"/>
      <c r="L2305" s="40"/>
      <c r="M2305" s="34"/>
      <c r="N2305" s="34"/>
      <c r="O2305" s="36"/>
      <c r="P2305" s="79" t="s">
        <v>41</v>
      </c>
      <c r="Q2305" s="248"/>
    </row>
    <row r="2306" s="20" customFormat="1" ht="60" spans="1:17">
      <c r="A2306" s="40">
        <v>351</v>
      </c>
      <c r="B2306" s="34" t="s">
        <v>2033</v>
      </c>
      <c r="C2306" s="36" t="s">
        <v>12101</v>
      </c>
      <c r="D2306" s="36" t="s">
        <v>12102</v>
      </c>
      <c r="E2306" s="36" t="s">
        <v>12103</v>
      </c>
      <c r="F2306" s="36" t="s">
        <v>12104</v>
      </c>
      <c r="G2306" s="36" t="s">
        <v>41</v>
      </c>
      <c r="H2306" s="36"/>
      <c r="I2306" s="34" t="s">
        <v>49</v>
      </c>
      <c r="J2306" s="34">
        <v>1163</v>
      </c>
      <c r="K2306" s="36" t="s">
        <v>12105</v>
      </c>
      <c r="L2306" s="40" t="s">
        <v>50</v>
      </c>
      <c r="M2306" s="34"/>
      <c r="N2306" s="34"/>
      <c r="O2306" s="36"/>
      <c r="P2306" s="79" t="s">
        <v>12106</v>
      </c>
      <c r="Q2306" s="248"/>
    </row>
    <row r="2307" s="20" customFormat="1" spans="1:17">
      <c r="A2307" s="40"/>
      <c r="B2307" s="34"/>
      <c r="C2307" s="133" t="s">
        <v>12107</v>
      </c>
      <c r="D2307" s="126" t="s">
        <v>12108</v>
      </c>
      <c r="E2307" s="36"/>
      <c r="F2307" s="36"/>
      <c r="G2307" s="36"/>
      <c r="H2307" s="36"/>
      <c r="I2307" s="34" t="s">
        <v>49</v>
      </c>
      <c r="J2307" s="34">
        <v>348.9</v>
      </c>
      <c r="K2307" s="36"/>
      <c r="L2307" s="40"/>
      <c r="M2307" s="34"/>
      <c r="N2307" s="34"/>
      <c r="O2307" s="36"/>
      <c r="P2307" s="79" t="s">
        <v>41</v>
      </c>
      <c r="Q2307" s="248"/>
    </row>
    <row r="2308" s="20" customFormat="1" ht="72" spans="1:17">
      <c r="A2308" s="40">
        <v>352</v>
      </c>
      <c r="B2308" s="34" t="s">
        <v>2033</v>
      </c>
      <c r="C2308" s="36" t="s">
        <v>12109</v>
      </c>
      <c r="D2308" s="36" t="s">
        <v>12110</v>
      </c>
      <c r="E2308" s="36" t="s">
        <v>12111</v>
      </c>
      <c r="F2308" s="36" t="s">
        <v>12075</v>
      </c>
      <c r="G2308" s="36" t="s">
        <v>41</v>
      </c>
      <c r="H2308" s="36"/>
      <c r="I2308" s="34" t="s">
        <v>49</v>
      </c>
      <c r="J2308" s="34">
        <v>1582</v>
      </c>
      <c r="K2308" s="36" t="s">
        <v>12112</v>
      </c>
      <c r="L2308" s="40" t="s">
        <v>50</v>
      </c>
      <c r="M2308" s="34"/>
      <c r="N2308" s="34"/>
      <c r="O2308" s="36"/>
      <c r="P2308" s="79" t="s">
        <v>41</v>
      </c>
      <c r="Q2308" s="248"/>
    </row>
    <row r="2309" s="20" customFormat="1" spans="1:17">
      <c r="A2309" s="40"/>
      <c r="B2309" s="34"/>
      <c r="C2309" s="133" t="s">
        <v>12113</v>
      </c>
      <c r="D2309" s="126" t="s">
        <v>12114</v>
      </c>
      <c r="E2309" s="36"/>
      <c r="F2309" s="36"/>
      <c r="G2309" s="36"/>
      <c r="H2309" s="36"/>
      <c r="I2309" s="34" t="s">
        <v>49</v>
      </c>
      <c r="J2309" s="34">
        <v>474.6</v>
      </c>
      <c r="K2309" s="36"/>
      <c r="L2309" s="40"/>
      <c r="M2309" s="34"/>
      <c r="N2309" s="34"/>
      <c r="O2309" s="36"/>
      <c r="P2309" s="79" t="s">
        <v>41</v>
      </c>
      <c r="Q2309" s="248"/>
    </row>
    <row r="2310" s="20" customFormat="1" ht="96" spans="1:17">
      <c r="A2310" s="40">
        <v>353</v>
      </c>
      <c r="B2310" s="34" t="s">
        <v>2033</v>
      </c>
      <c r="C2310" s="36" t="s">
        <v>12115</v>
      </c>
      <c r="D2310" s="36" t="s">
        <v>12116</v>
      </c>
      <c r="E2310" s="36" t="s">
        <v>12117</v>
      </c>
      <c r="F2310" s="36" t="s">
        <v>12118</v>
      </c>
      <c r="G2310" s="36" t="s">
        <v>41</v>
      </c>
      <c r="H2310" s="36"/>
      <c r="I2310" s="34" t="s">
        <v>49</v>
      </c>
      <c r="J2310" s="34">
        <v>1308</v>
      </c>
      <c r="K2310" s="36" t="s">
        <v>8155</v>
      </c>
      <c r="L2310" s="40" t="s">
        <v>34</v>
      </c>
      <c r="M2310" s="34">
        <v>0.2</v>
      </c>
      <c r="N2310" s="34">
        <v>0.2</v>
      </c>
      <c r="O2310" s="34"/>
      <c r="P2310" s="79" t="s">
        <v>12119</v>
      </c>
      <c r="Q2310" s="248"/>
    </row>
    <row r="2311" s="20" customFormat="1" spans="1:17">
      <c r="A2311" s="40"/>
      <c r="B2311" s="34"/>
      <c r="C2311" s="133" t="s">
        <v>12120</v>
      </c>
      <c r="D2311" s="126" t="s">
        <v>12121</v>
      </c>
      <c r="E2311" s="36"/>
      <c r="F2311" s="36"/>
      <c r="G2311" s="36"/>
      <c r="H2311" s="36"/>
      <c r="I2311" s="34" t="s">
        <v>49</v>
      </c>
      <c r="J2311" s="34">
        <v>392.4</v>
      </c>
      <c r="K2311" s="36"/>
      <c r="L2311" s="40"/>
      <c r="M2311" s="34"/>
      <c r="N2311" s="34"/>
      <c r="O2311" s="34"/>
      <c r="P2311" s="79" t="s">
        <v>41</v>
      </c>
      <c r="Q2311" s="248"/>
    </row>
    <row r="2312" s="20" customFormat="1" ht="96" spans="1:17">
      <c r="A2312" s="40">
        <v>354</v>
      </c>
      <c r="B2312" s="34" t="s">
        <v>2033</v>
      </c>
      <c r="C2312" s="36" t="s">
        <v>12122</v>
      </c>
      <c r="D2312" s="36" t="s">
        <v>12123</v>
      </c>
      <c r="E2312" s="36" t="s">
        <v>12124</v>
      </c>
      <c r="F2312" s="36" t="s">
        <v>12125</v>
      </c>
      <c r="G2312" s="36" t="s">
        <v>12126</v>
      </c>
      <c r="H2312" s="36"/>
      <c r="I2312" s="34" t="s">
        <v>49</v>
      </c>
      <c r="J2312" s="34">
        <v>1016</v>
      </c>
      <c r="K2312" s="36" t="s">
        <v>8155</v>
      </c>
      <c r="L2312" s="40" t="s">
        <v>50</v>
      </c>
      <c r="M2312" s="34"/>
      <c r="N2312" s="34"/>
      <c r="O2312" s="34"/>
      <c r="P2312" s="79" t="s">
        <v>12127</v>
      </c>
      <c r="Q2312" s="248"/>
    </row>
    <row r="2313" s="20" customFormat="1" spans="1:17">
      <c r="A2313" s="40"/>
      <c r="B2313" s="34"/>
      <c r="C2313" s="133" t="s">
        <v>12128</v>
      </c>
      <c r="D2313" s="126" t="s">
        <v>12129</v>
      </c>
      <c r="E2313" s="36"/>
      <c r="F2313" s="36"/>
      <c r="G2313" s="36"/>
      <c r="H2313" s="36"/>
      <c r="I2313" s="34" t="s">
        <v>49</v>
      </c>
      <c r="J2313" s="34">
        <v>304.8</v>
      </c>
      <c r="K2313" s="36"/>
      <c r="L2313" s="40"/>
      <c r="M2313" s="34"/>
      <c r="N2313" s="34"/>
      <c r="O2313" s="34"/>
      <c r="P2313" s="79" t="s">
        <v>41</v>
      </c>
      <c r="Q2313" s="248"/>
    </row>
    <row r="2314" s="20" customFormat="1" spans="1:17">
      <c r="A2314" s="40"/>
      <c r="B2314" s="34"/>
      <c r="C2314" s="133" t="s">
        <v>12130</v>
      </c>
      <c r="D2314" s="126" t="s">
        <v>12131</v>
      </c>
      <c r="E2314" s="36"/>
      <c r="F2314" s="36"/>
      <c r="G2314" s="36"/>
      <c r="H2314" s="36"/>
      <c r="I2314" s="34" t="s">
        <v>49</v>
      </c>
      <c r="J2314" s="34">
        <v>508</v>
      </c>
      <c r="K2314" s="36"/>
      <c r="L2314" s="40"/>
      <c r="M2314" s="34"/>
      <c r="N2314" s="34"/>
      <c r="O2314" s="34"/>
      <c r="P2314" s="79" t="s">
        <v>41</v>
      </c>
      <c r="Q2314" s="248"/>
    </row>
    <row r="2315" s="20" customFormat="1" spans="1:17">
      <c r="A2315" s="40"/>
      <c r="B2315" s="34"/>
      <c r="C2315" s="133" t="s">
        <v>12132</v>
      </c>
      <c r="D2315" s="126" t="s">
        <v>12133</v>
      </c>
      <c r="E2315" s="36"/>
      <c r="F2315" s="36"/>
      <c r="G2315" s="36"/>
      <c r="H2315" s="36"/>
      <c r="I2315" s="34" t="s">
        <v>49</v>
      </c>
      <c r="J2315" s="34">
        <v>304.8</v>
      </c>
      <c r="K2315" s="36"/>
      <c r="L2315" s="40"/>
      <c r="M2315" s="34"/>
      <c r="N2315" s="34"/>
      <c r="O2315" s="34"/>
      <c r="P2315" s="79" t="s">
        <v>41</v>
      </c>
      <c r="Q2315" s="248"/>
    </row>
    <row r="2316" s="20" customFormat="1" ht="60" spans="1:17">
      <c r="A2316" s="40">
        <v>355</v>
      </c>
      <c r="B2316" s="34" t="s">
        <v>2033</v>
      </c>
      <c r="C2316" s="36" t="s">
        <v>12134</v>
      </c>
      <c r="D2316" s="36" t="s">
        <v>12135</v>
      </c>
      <c r="E2316" s="36" t="s">
        <v>12136</v>
      </c>
      <c r="F2316" s="36" t="s">
        <v>12125</v>
      </c>
      <c r="G2316" s="36" t="s">
        <v>12137</v>
      </c>
      <c r="H2316" s="36"/>
      <c r="I2316" s="34" t="s">
        <v>49</v>
      </c>
      <c r="J2316" s="34">
        <v>1534</v>
      </c>
      <c r="K2316" s="36" t="s">
        <v>12138</v>
      </c>
      <c r="L2316" s="40" t="s">
        <v>50</v>
      </c>
      <c r="M2316" s="34"/>
      <c r="N2316" s="34"/>
      <c r="O2316" s="36"/>
      <c r="P2316" s="79" t="s">
        <v>12139</v>
      </c>
      <c r="Q2316" s="248"/>
    </row>
    <row r="2317" s="20" customFormat="1" spans="1:17">
      <c r="A2317" s="40"/>
      <c r="B2317" s="34"/>
      <c r="C2317" s="133" t="s">
        <v>12140</v>
      </c>
      <c r="D2317" s="126" t="s">
        <v>12141</v>
      </c>
      <c r="E2317" s="36"/>
      <c r="F2317" s="36"/>
      <c r="G2317" s="36"/>
      <c r="H2317" s="36"/>
      <c r="I2317" s="34" t="s">
        <v>49</v>
      </c>
      <c r="J2317" s="34">
        <v>460.2</v>
      </c>
      <c r="K2317" s="36"/>
      <c r="L2317" s="40"/>
      <c r="M2317" s="34"/>
      <c r="N2317" s="34"/>
      <c r="O2317" s="36"/>
      <c r="P2317" s="79" t="s">
        <v>41</v>
      </c>
      <c r="Q2317" s="248"/>
    </row>
    <row r="2318" s="20" customFormat="1" spans="1:17">
      <c r="A2318" s="40"/>
      <c r="B2318" s="34"/>
      <c r="C2318" s="133" t="s">
        <v>12142</v>
      </c>
      <c r="D2318" s="126" t="s">
        <v>12143</v>
      </c>
      <c r="E2318" s="36"/>
      <c r="F2318" s="36"/>
      <c r="G2318" s="36"/>
      <c r="H2318" s="36"/>
      <c r="I2318" s="34" t="s">
        <v>49</v>
      </c>
      <c r="J2318" s="34">
        <v>460.2</v>
      </c>
      <c r="K2318" s="36"/>
      <c r="L2318" s="40"/>
      <c r="M2318" s="34"/>
      <c r="N2318" s="34"/>
      <c r="O2318" s="36"/>
      <c r="P2318" s="79" t="s">
        <v>41</v>
      </c>
      <c r="Q2318" s="248"/>
    </row>
    <row r="2319" s="20" customFormat="1" spans="1:17">
      <c r="A2319" s="40"/>
      <c r="B2319" s="34"/>
      <c r="C2319" s="133" t="s">
        <v>12144</v>
      </c>
      <c r="D2319" s="126" t="s">
        <v>12145</v>
      </c>
      <c r="E2319" s="36"/>
      <c r="F2319" s="36"/>
      <c r="G2319" s="36"/>
      <c r="H2319" s="36"/>
      <c r="I2319" s="34" t="s">
        <v>49</v>
      </c>
      <c r="J2319" s="34">
        <v>153.4</v>
      </c>
      <c r="K2319" s="36"/>
      <c r="L2319" s="40"/>
      <c r="M2319" s="34"/>
      <c r="N2319" s="34"/>
      <c r="O2319" s="36"/>
      <c r="P2319" s="79" t="s">
        <v>41</v>
      </c>
      <c r="Q2319" s="248"/>
    </row>
    <row r="2320" s="20" customFormat="1" ht="48" spans="1:17">
      <c r="A2320" s="40">
        <v>356</v>
      </c>
      <c r="B2320" s="34" t="s">
        <v>21</v>
      </c>
      <c r="C2320" s="36" t="s">
        <v>12146</v>
      </c>
      <c r="D2320" s="36" t="s">
        <v>12147</v>
      </c>
      <c r="E2320" s="36" t="s">
        <v>12148</v>
      </c>
      <c r="F2320" s="36" t="s">
        <v>12149</v>
      </c>
      <c r="G2320" s="36" t="s">
        <v>41</v>
      </c>
      <c r="H2320" s="36"/>
      <c r="I2320" s="34" t="s">
        <v>217</v>
      </c>
      <c r="J2320" s="34">
        <v>243</v>
      </c>
      <c r="K2320" s="36" t="s">
        <v>41</v>
      </c>
      <c r="L2320" s="40" t="s">
        <v>34</v>
      </c>
      <c r="M2320" s="34">
        <v>0.1</v>
      </c>
      <c r="N2320" s="34">
        <v>0.15</v>
      </c>
      <c r="O2320" s="36"/>
      <c r="P2320" s="79" t="s">
        <v>12150</v>
      </c>
      <c r="Q2320" s="248"/>
    </row>
    <row r="2321" s="20" customFormat="1" ht="48" spans="1:17">
      <c r="A2321" s="40">
        <v>357</v>
      </c>
      <c r="B2321" s="34" t="s">
        <v>51</v>
      </c>
      <c r="C2321" s="36" t="s">
        <v>12151</v>
      </c>
      <c r="D2321" s="36" t="s">
        <v>12152</v>
      </c>
      <c r="E2321" s="36" t="s">
        <v>12153</v>
      </c>
      <c r="F2321" s="36" t="s">
        <v>8162</v>
      </c>
      <c r="G2321" s="36" t="s">
        <v>41</v>
      </c>
      <c r="H2321" s="36"/>
      <c r="I2321" s="34" t="s">
        <v>217</v>
      </c>
      <c r="J2321" s="34">
        <v>158</v>
      </c>
      <c r="K2321" s="36" t="s">
        <v>41</v>
      </c>
      <c r="L2321" s="40" t="s">
        <v>34</v>
      </c>
      <c r="M2321" s="34">
        <v>0.1</v>
      </c>
      <c r="N2321" s="34">
        <v>0.15</v>
      </c>
      <c r="O2321" s="36"/>
      <c r="P2321" s="79" t="s">
        <v>12154</v>
      </c>
      <c r="Q2321" s="248"/>
    </row>
    <row r="2322" s="20" customFormat="1" ht="60" spans="1:17">
      <c r="A2322" s="40">
        <v>358</v>
      </c>
      <c r="B2322" s="34" t="s">
        <v>51</v>
      </c>
      <c r="C2322" s="413" t="s">
        <v>12155</v>
      </c>
      <c r="D2322" s="36" t="s">
        <v>12156</v>
      </c>
      <c r="E2322" s="36" t="s">
        <v>12157</v>
      </c>
      <c r="F2322" s="36" t="s">
        <v>12158</v>
      </c>
      <c r="G2322" s="36" t="s">
        <v>12159</v>
      </c>
      <c r="H2322" s="36"/>
      <c r="I2322" s="34" t="s">
        <v>49</v>
      </c>
      <c r="J2322" s="34">
        <v>91</v>
      </c>
      <c r="K2322" s="36" t="s">
        <v>12160</v>
      </c>
      <c r="L2322" s="40" t="s">
        <v>50</v>
      </c>
      <c r="M2322" s="34"/>
      <c r="N2322" s="34"/>
      <c r="O2322" s="34"/>
      <c r="P2322" s="79" t="s">
        <v>12161</v>
      </c>
      <c r="Q2322" s="248"/>
    </row>
    <row r="2323" s="20" customFormat="1" spans="1:17">
      <c r="A2323" s="40"/>
      <c r="B2323" s="34"/>
      <c r="C2323" s="133" t="s">
        <v>12162</v>
      </c>
      <c r="D2323" s="126" t="s">
        <v>12163</v>
      </c>
      <c r="E2323" s="36"/>
      <c r="F2323" s="36"/>
      <c r="G2323" s="36"/>
      <c r="H2323" s="36"/>
      <c r="I2323" s="34" t="s">
        <v>49</v>
      </c>
      <c r="J2323" s="34">
        <v>27.3</v>
      </c>
      <c r="K2323" s="36"/>
      <c r="L2323" s="40"/>
      <c r="M2323" s="34"/>
      <c r="N2323" s="34"/>
      <c r="O2323" s="34"/>
      <c r="P2323" s="79" t="s">
        <v>41</v>
      </c>
      <c r="Q2323" s="248"/>
    </row>
    <row r="2324" s="20" customFormat="1" ht="60" spans="1:17">
      <c r="A2324" s="40">
        <v>359</v>
      </c>
      <c r="B2324" s="34" t="s">
        <v>2033</v>
      </c>
      <c r="C2324" s="413" t="s">
        <v>12164</v>
      </c>
      <c r="D2324" s="36" t="s">
        <v>12165</v>
      </c>
      <c r="E2324" s="36" t="s">
        <v>12166</v>
      </c>
      <c r="F2324" s="36" t="s">
        <v>12167</v>
      </c>
      <c r="G2324" s="36" t="s">
        <v>12168</v>
      </c>
      <c r="H2324" s="36"/>
      <c r="I2324" s="34" t="s">
        <v>217</v>
      </c>
      <c r="J2324" s="34">
        <v>813</v>
      </c>
      <c r="K2324" s="36" t="s">
        <v>8155</v>
      </c>
      <c r="L2324" s="40" t="s">
        <v>50</v>
      </c>
      <c r="M2324" s="34"/>
      <c r="N2324" s="34"/>
      <c r="O2324" s="34"/>
      <c r="P2324" s="79" t="s">
        <v>12169</v>
      </c>
      <c r="Q2324" s="248"/>
    </row>
    <row r="2325" s="20" customFormat="1" spans="1:17">
      <c r="A2325" s="40"/>
      <c r="B2325" s="34"/>
      <c r="C2325" s="133" t="s">
        <v>12170</v>
      </c>
      <c r="D2325" s="126" t="s">
        <v>12171</v>
      </c>
      <c r="E2325" s="36"/>
      <c r="F2325" s="36"/>
      <c r="G2325" s="36"/>
      <c r="H2325" s="36"/>
      <c r="I2325" s="147" t="s">
        <v>49</v>
      </c>
      <c r="J2325" s="34">
        <v>243.9</v>
      </c>
      <c r="K2325" s="36"/>
      <c r="L2325" s="40"/>
      <c r="M2325" s="34"/>
      <c r="N2325" s="34"/>
      <c r="O2325" s="34"/>
      <c r="P2325" s="79" t="s">
        <v>41</v>
      </c>
      <c r="Q2325" s="248"/>
    </row>
    <row r="2326" s="20" customFormat="1" spans="1:17">
      <c r="A2326" s="40"/>
      <c r="B2326" s="34"/>
      <c r="C2326" s="133" t="s">
        <v>12172</v>
      </c>
      <c r="D2326" s="126" t="s">
        <v>12173</v>
      </c>
      <c r="E2326" s="36"/>
      <c r="F2326" s="36"/>
      <c r="G2326" s="36"/>
      <c r="H2326" s="36"/>
      <c r="I2326" s="34" t="s">
        <v>217</v>
      </c>
      <c r="J2326" s="34">
        <v>243.9</v>
      </c>
      <c r="K2326" s="36"/>
      <c r="L2326" s="40"/>
      <c r="M2326" s="34"/>
      <c r="N2326" s="34"/>
      <c r="O2326" s="34"/>
      <c r="P2326" s="79" t="s">
        <v>41</v>
      </c>
      <c r="Q2326" s="248"/>
    </row>
    <row r="2327" s="20" customFormat="1" ht="60" spans="1:17">
      <c r="A2327" s="40">
        <v>360</v>
      </c>
      <c r="B2327" s="34" t="s">
        <v>2033</v>
      </c>
      <c r="C2327" s="413" t="s">
        <v>12174</v>
      </c>
      <c r="D2327" s="36" t="s">
        <v>12175</v>
      </c>
      <c r="E2327" s="36" t="s">
        <v>12176</v>
      </c>
      <c r="F2327" s="36" t="s">
        <v>12125</v>
      </c>
      <c r="G2327" s="36" t="s">
        <v>12177</v>
      </c>
      <c r="H2327" s="36"/>
      <c r="I2327" s="34" t="s">
        <v>217</v>
      </c>
      <c r="J2327" s="34">
        <v>929</v>
      </c>
      <c r="K2327" s="36" t="s">
        <v>12178</v>
      </c>
      <c r="L2327" s="40" t="s">
        <v>50</v>
      </c>
      <c r="M2327" s="34"/>
      <c r="N2327" s="34"/>
      <c r="O2327" s="34"/>
      <c r="P2327" s="79" t="s">
        <v>12179</v>
      </c>
      <c r="Q2327" s="248"/>
    </row>
    <row r="2328" s="20" customFormat="1" spans="1:17">
      <c r="A2328" s="40"/>
      <c r="B2328" s="34"/>
      <c r="C2328" s="133" t="s">
        <v>12180</v>
      </c>
      <c r="D2328" s="126" t="s">
        <v>12181</v>
      </c>
      <c r="E2328" s="36"/>
      <c r="F2328" s="36"/>
      <c r="G2328" s="36"/>
      <c r="H2328" s="36"/>
      <c r="I2328" s="147" t="s">
        <v>49</v>
      </c>
      <c r="J2328" s="34">
        <v>278.7</v>
      </c>
      <c r="K2328" s="36"/>
      <c r="L2328" s="40"/>
      <c r="M2328" s="34"/>
      <c r="N2328" s="34"/>
      <c r="O2328" s="34"/>
      <c r="P2328" s="79" t="s">
        <v>41</v>
      </c>
      <c r="Q2328" s="248"/>
    </row>
    <row r="2329" s="20" customFormat="1" ht="24" spans="1:17">
      <c r="A2329" s="40"/>
      <c r="B2329" s="34"/>
      <c r="C2329" s="133" t="s">
        <v>12182</v>
      </c>
      <c r="D2329" s="126" t="s">
        <v>12183</v>
      </c>
      <c r="E2329" s="36"/>
      <c r="F2329" s="36"/>
      <c r="G2329" s="36"/>
      <c r="H2329" s="36"/>
      <c r="I2329" s="34" t="s">
        <v>217</v>
      </c>
      <c r="J2329" s="34">
        <v>1337.76</v>
      </c>
      <c r="K2329" s="36"/>
      <c r="L2329" s="40"/>
      <c r="M2329" s="34"/>
      <c r="N2329" s="34"/>
      <c r="O2329" s="34"/>
      <c r="P2329" s="79" t="s">
        <v>12184</v>
      </c>
      <c r="Q2329" s="248"/>
    </row>
    <row r="2330" s="20" customFormat="1" ht="120" spans="1:17">
      <c r="A2330" s="40">
        <v>361</v>
      </c>
      <c r="B2330" s="34" t="s">
        <v>2033</v>
      </c>
      <c r="C2330" s="36" t="s">
        <v>12185</v>
      </c>
      <c r="D2330" s="36" t="s">
        <v>12186</v>
      </c>
      <c r="E2330" s="36" t="s">
        <v>12187</v>
      </c>
      <c r="F2330" s="36" t="s">
        <v>12125</v>
      </c>
      <c r="G2330" s="36" t="s">
        <v>12188</v>
      </c>
      <c r="H2330" s="36"/>
      <c r="I2330" s="34" t="s">
        <v>217</v>
      </c>
      <c r="J2330" s="34">
        <v>719</v>
      </c>
      <c r="K2330" s="36" t="s">
        <v>12189</v>
      </c>
      <c r="L2330" s="40" t="s">
        <v>50</v>
      </c>
      <c r="M2330" s="34"/>
      <c r="N2330" s="34"/>
      <c r="O2330" s="34"/>
      <c r="P2330" s="79" t="s">
        <v>12190</v>
      </c>
      <c r="Q2330" s="248"/>
    </row>
    <row r="2331" s="20" customFormat="1" spans="1:17">
      <c r="A2331" s="40"/>
      <c r="B2331" s="34"/>
      <c r="C2331" s="133" t="s">
        <v>12191</v>
      </c>
      <c r="D2331" s="126" t="s">
        <v>12192</v>
      </c>
      <c r="E2331" s="36"/>
      <c r="F2331" s="36"/>
      <c r="G2331" s="36"/>
      <c r="H2331" s="36"/>
      <c r="I2331" s="147" t="s">
        <v>49</v>
      </c>
      <c r="J2331" s="34">
        <v>215.7</v>
      </c>
      <c r="K2331" s="36"/>
      <c r="L2331" s="40"/>
      <c r="M2331" s="34"/>
      <c r="N2331" s="34"/>
      <c r="O2331" s="34"/>
      <c r="P2331" s="79" t="s">
        <v>41</v>
      </c>
      <c r="Q2331" s="248"/>
    </row>
    <row r="2332" s="20" customFormat="1" ht="24" spans="1:17">
      <c r="A2332" s="40"/>
      <c r="B2332" s="34"/>
      <c r="C2332" s="416" t="s">
        <v>12193</v>
      </c>
      <c r="D2332" s="126" t="s">
        <v>12194</v>
      </c>
      <c r="E2332" s="36"/>
      <c r="F2332" s="36"/>
      <c r="G2332" s="36"/>
      <c r="H2332" s="36"/>
      <c r="I2332" s="34" t="s">
        <v>217</v>
      </c>
      <c r="J2332" s="34">
        <v>1315.77</v>
      </c>
      <c r="K2332" s="36"/>
      <c r="L2332" s="40"/>
      <c r="M2332" s="34"/>
      <c r="N2332" s="34"/>
      <c r="O2332" s="34"/>
      <c r="P2332" s="79" t="s">
        <v>12195</v>
      </c>
      <c r="Q2332" s="248"/>
    </row>
    <row r="2333" s="20" customFormat="1" spans="1:17">
      <c r="A2333" s="40"/>
      <c r="B2333" s="34"/>
      <c r="C2333" s="416" t="s">
        <v>12196</v>
      </c>
      <c r="D2333" s="126" t="s">
        <v>12197</v>
      </c>
      <c r="E2333" s="36"/>
      <c r="F2333" s="36"/>
      <c r="G2333" s="36"/>
      <c r="H2333" s="36"/>
      <c r="I2333" s="34" t="s">
        <v>217</v>
      </c>
      <c r="J2333" s="34">
        <v>1315.77</v>
      </c>
      <c r="K2333" s="36"/>
      <c r="L2333" s="40"/>
      <c r="M2333" s="34"/>
      <c r="N2333" s="34"/>
      <c r="O2333" s="34"/>
      <c r="P2333" s="79"/>
      <c r="Q2333" s="248"/>
    </row>
    <row r="2334" s="20" customFormat="1" ht="24" spans="1:17">
      <c r="A2334" s="40"/>
      <c r="B2334" s="34"/>
      <c r="C2334" s="133" t="s">
        <v>12198</v>
      </c>
      <c r="D2334" s="126" t="s">
        <v>12199</v>
      </c>
      <c r="E2334" s="36"/>
      <c r="F2334" s="36"/>
      <c r="G2334" s="36"/>
      <c r="H2334" s="36"/>
      <c r="I2334" s="34" t="s">
        <v>217</v>
      </c>
      <c r="J2334" s="34">
        <v>215.7</v>
      </c>
      <c r="K2334" s="36"/>
      <c r="L2334" s="40"/>
      <c r="M2334" s="34"/>
      <c r="N2334" s="34"/>
      <c r="O2334" s="34"/>
      <c r="P2334" s="79" t="s">
        <v>41</v>
      </c>
      <c r="Q2334" s="248"/>
    </row>
    <row r="2335" s="20" customFormat="1" ht="60" spans="1:17">
      <c r="A2335" s="40">
        <v>362</v>
      </c>
      <c r="B2335" s="34" t="s">
        <v>2033</v>
      </c>
      <c r="C2335" s="36" t="s">
        <v>12200</v>
      </c>
      <c r="D2335" s="36" t="s">
        <v>12201</v>
      </c>
      <c r="E2335" s="36" t="s">
        <v>12202</v>
      </c>
      <c r="F2335" s="36" t="s">
        <v>12125</v>
      </c>
      <c r="G2335" s="36" t="s">
        <v>41</v>
      </c>
      <c r="H2335" s="36"/>
      <c r="I2335" s="34" t="s">
        <v>217</v>
      </c>
      <c r="J2335" s="34">
        <v>501</v>
      </c>
      <c r="K2335" s="36" t="s">
        <v>8155</v>
      </c>
      <c r="L2335" s="40" t="s">
        <v>34</v>
      </c>
      <c r="M2335" s="34">
        <v>0.2</v>
      </c>
      <c r="N2335" s="34">
        <v>0.2</v>
      </c>
      <c r="O2335" s="36" t="s">
        <v>12203</v>
      </c>
      <c r="P2335" s="79" t="s">
        <v>12204</v>
      </c>
      <c r="Q2335" s="248"/>
    </row>
    <row r="2336" s="20" customFormat="1" spans="1:17">
      <c r="A2336" s="40"/>
      <c r="B2336" s="34"/>
      <c r="C2336" s="133" t="s">
        <v>12205</v>
      </c>
      <c r="D2336" s="126" t="s">
        <v>12206</v>
      </c>
      <c r="E2336" s="36"/>
      <c r="F2336" s="36"/>
      <c r="G2336" s="36"/>
      <c r="H2336" s="36"/>
      <c r="I2336" s="147" t="s">
        <v>49</v>
      </c>
      <c r="J2336" s="34">
        <v>150.3</v>
      </c>
      <c r="K2336" s="36"/>
      <c r="L2336" s="40"/>
      <c r="M2336" s="34"/>
      <c r="N2336" s="34"/>
      <c r="O2336" s="36"/>
      <c r="P2336" s="79" t="s">
        <v>41</v>
      </c>
      <c r="Q2336" s="248"/>
    </row>
    <row r="2337" s="20" customFormat="1" ht="60" spans="1:17">
      <c r="A2337" s="40">
        <v>363</v>
      </c>
      <c r="B2337" s="34" t="s">
        <v>2033</v>
      </c>
      <c r="C2337" s="36" t="s">
        <v>12207</v>
      </c>
      <c r="D2337" s="36" t="s">
        <v>12208</v>
      </c>
      <c r="E2337" s="36" t="s">
        <v>12209</v>
      </c>
      <c r="F2337" s="36" t="s">
        <v>12210</v>
      </c>
      <c r="G2337" s="36" t="s">
        <v>41</v>
      </c>
      <c r="H2337" s="36"/>
      <c r="I2337" s="34" t="s">
        <v>217</v>
      </c>
      <c r="J2337" s="34">
        <v>1152</v>
      </c>
      <c r="K2337" s="36" t="s">
        <v>8155</v>
      </c>
      <c r="L2337" s="40" t="s">
        <v>24</v>
      </c>
      <c r="M2337" s="34"/>
      <c r="N2337" s="34"/>
      <c r="O2337" s="36"/>
      <c r="P2337" s="79" t="s">
        <v>12211</v>
      </c>
      <c r="Q2337" s="248"/>
    </row>
    <row r="2338" s="20" customFormat="1" spans="1:17">
      <c r="A2338" s="40"/>
      <c r="B2338" s="34"/>
      <c r="C2338" s="133" t="s">
        <v>12212</v>
      </c>
      <c r="D2338" s="126" t="s">
        <v>12213</v>
      </c>
      <c r="E2338" s="36"/>
      <c r="F2338" s="36"/>
      <c r="G2338" s="36"/>
      <c r="H2338" s="36"/>
      <c r="I2338" s="147" t="s">
        <v>49</v>
      </c>
      <c r="J2338" s="34">
        <v>345.6</v>
      </c>
      <c r="K2338" s="36"/>
      <c r="L2338" s="40"/>
      <c r="M2338" s="34"/>
      <c r="N2338" s="34"/>
      <c r="O2338" s="36"/>
      <c r="P2338" s="79" t="s">
        <v>41</v>
      </c>
      <c r="Q2338" s="248"/>
    </row>
    <row r="2339" s="20" customFormat="1" ht="60" spans="1:17">
      <c r="A2339" s="40">
        <v>364</v>
      </c>
      <c r="B2339" s="34" t="s">
        <v>2033</v>
      </c>
      <c r="C2339" s="36" t="s">
        <v>12214</v>
      </c>
      <c r="D2339" s="36" t="s">
        <v>12215</v>
      </c>
      <c r="E2339" s="36" t="s">
        <v>12216</v>
      </c>
      <c r="F2339" s="36" t="s">
        <v>12217</v>
      </c>
      <c r="G2339" s="36" t="s">
        <v>41</v>
      </c>
      <c r="H2339" s="36"/>
      <c r="I2339" s="34" t="s">
        <v>217</v>
      </c>
      <c r="J2339" s="34">
        <v>1295</v>
      </c>
      <c r="K2339" s="36" t="s">
        <v>8155</v>
      </c>
      <c r="L2339" s="40" t="s">
        <v>50</v>
      </c>
      <c r="M2339" s="34"/>
      <c r="N2339" s="34"/>
      <c r="O2339" s="34"/>
      <c r="P2339" s="79" t="s">
        <v>12218</v>
      </c>
      <c r="Q2339" s="248"/>
    </row>
    <row r="2340" s="20" customFormat="1" spans="1:17">
      <c r="A2340" s="40"/>
      <c r="B2340" s="34"/>
      <c r="C2340" s="133" t="s">
        <v>12219</v>
      </c>
      <c r="D2340" s="126" t="s">
        <v>12220</v>
      </c>
      <c r="E2340" s="36"/>
      <c r="F2340" s="36"/>
      <c r="G2340" s="36"/>
      <c r="H2340" s="36"/>
      <c r="I2340" s="147" t="s">
        <v>49</v>
      </c>
      <c r="J2340" s="34">
        <v>388.5</v>
      </c>
      <c r="K2340" s="36"/>
      <c r="L2340" s="40"/>
      <c r="M2340" s="34"/>
      <c r="N2340" s="34"/>
      <c r="O2340" s="34"/>
      <c r="P2340" s="79" t="s">
        <v>41</v>
      </c>
      <c r="Q2340" s="248"/>
    </row>
    <row r="2341" s="20" customFormat="1" ht="108" spans="1:17">
      <c r="A2341" s="40">
        <v>365</v>
      </c>
      <c r="B2341" s="34" t="s">
        <v>2033</v>
      </c>
      <c r="C2341" s="36" t="s">
        <v>12221</v>
      </c>
      <c r="D2341" s="36" t="s">
        <v>12222</v>
      </c>
      <c r="E2341" s="36" t="s">
        <v>12223</v>
      </c>
      <c r="F2341" s="36" t="s">
        <v>12217</v>
      </c>
      <c r="G2341" s="36" t="s">
        <v>41</v>
      </c>
      <c r="H2341" s="36"/>
      <c r="I2341" s="34" t="s">
        <v>217</v>
      </c>
      <c r="J2341" s="34">
        <v>1684</v>
      </c>
      <c r="K2341" s="36" t="s">
        <v>12224</v>
      </c>
      <c r="L2341" s="40" t="s">
        <v>50</v>
      </c>
      <c r="M2341" s="34"/>
      <c r="N2341" s="34"/>
      <c r="O2341" s="34"/>
      <c r="P2341" s="79" t="s">
        <v>12225</v>
      </c>
      <c r="Q2341" s="248"/>
    </row>
    <row r="2342" s="20" customFormat="1" spans="1:17">
      <c r="A2342" s="40"/>
      <c r="B2342" s="34"/>
      <c r="C2342" s="133" t="s">
        <v>12226</v>
      </c>
      <c r="D2342" s="126" t="s">
        <v>12227</v>
      </c>
      <c r="E2342" s="36"/>
      <c r="F2342" s="36"/>
      <c r="G2342" s="36"/>
      <c r="H2342" s="36"/>
      <c r="I2342" s="147" t="s">
        <v>49</v>
      </c>
      <c r="J2342" s="34">
        <v>505.2</v>
      </c>
      <c r="K2342" s="36"/>
      <c r="L2342" s="40"/>
      <c r="M2342" s="34"/>
      <c r="N2342" s="34"/>
      <c r="O2342" s="34"/>
      <c r="P2342" s="79" t="s">
        <v>41</v>
      </c>
      <c r="Q2342" s="248"/>
    </row>
    <row r="2343" s="20" customFormat="1" ht="60" spans="1:17">
      <c r="A2343" s="40">
        <v>366</v>
      </c>
      <c r="B2343" s="34" t="s">
        <v>2033</v>
      </c>
      <c r="C2343" s="36" t="s">
        <v>12228</v>
      </c>
      <c r="D2343" s="36" t="s">
        <v>12229</v>
      </c>
      <c r="E2343" s="36" t="s">
        <v>12230</v>
      </c>
      <c r="F2343" s="36" t="s">
        <v>12217</v>
      </c>
      <c r="G2343" s="36" t="s">
        <v>12231</v>
      </c>
      <c r="H2343" s="36"/>
      <c r="I2343" s="34" t="s">
        <v>217</v>
      </c>
      <c r="J2343" s="34">
        <v>1519</v>
      </c>
      <c r="K2343" s="36" t="s">
        <v>12232</v>
      </c>
      <c r="L2343" s="40" t="s">
        <v>50</v>
      </c>
      <c r="M2343" s="34"/>
      <c r="N2343" s="34"/>
      <c r="O2343" s="34"/>
      <c r="P2343" s="79" t="s">
        <v>12233</v>
      </c>
      <c r="Q2343" s="248"/>
    </row>
    <row r="2344" s="20" customFormat="1" spans="1:17">
      <c r="A2344" s="40"/>
      <c r="B2344" s="34"/>
      <c r="C2344" s="133" t="s">
        <v>12234</v>
      </c>
      <c r="D2344" s="126" t="s">
        <v>12235</v>
      </c>
      <c r="E2344" s="36"/>
      <c r="F2344" s="36"/>
      <c r="G2344" s="36"/>
      <c r="H2344" s="36"/>
      <c r="I2344" s="147" t="s">
        <v>49</v>
      </c>
      <c r="J2344" s="34">
        <v>455.7</v>
      </c>
      <c r="K2344" s="36"/>
      <c r="L2344" s="40"/>
      <c r="M2344" s="34"/>
      <c r="N2344" s="34"/>
      <c r="O2344" s="34"/>
      <c r="P2344" s="79" t="s">
        <v>41</v>
      </c>
      <c r="Q2344" s="248"/>
    </row>
    <row r="2345" s="20" customFormat="1" ht="24" spans="1:17">
      <c r="A2345" s="40"/>
      <c r="B2345" s="34"/>
      <c r="C2345" s="133" t="s">
        <v>12236</v>
      </c>
      <c r="D2345" s="126" t="s">
        <v>12237</v>
      </c>
      <c r="E2345" s="36"/>
      <c r="F2345" s="36"/>
      <c r="G2345" s="36"/>
      <c r="H2345" s="36"/>
      <c r="I2345" s="34" t="s">
        <v>217</v>
      </c>
      <c r="J2345" s="34">
        <v>455.7</v>
      </c>
      <c r="K2345" s="36"/>
      <c r="L2345" s="40"/>
      <c r="M2345" s="34"/>
      <c r="N2345" s="34"/>
      <c r="O2345" s="34"/>
      <c r="P2345" s="79" t="s">
        <v>12238</v>
      </c>
      <c r="Q2345" s="248"/>
    </row>
    <row r="2346" s="20" customFormat="1" ht="84" spans="1:17">
      <c r="A2346" s="40">
        <v>367</v>
      </c>
      <c r="B2346" s="34" t="s">
        <v>2033</v>
      </c>
      <c r="C2346" s="36" t="s">
        <v>12239</v>
      </c>
      <c r="D2346" s="36" t="s">
        <v>12240</v>
      </c>
      <c r="E2346" s="36" t="s">
        <v>12241</v>
      </c>
      <c r="F2346" s="36" t="s">
        <v>12217</v>
      </c>
      <c r="G2346" s="36" t="s">
        <v>12231</v>
      </c>
      <c r="H2346" s="36"/>
      <c r="I2346" s="34" t="s">
        <v>217</v>
      </c>
      <c r="J2346" s="34">
        <v>1975</v>
      </c>
      <c r="K2346" s="36" t="s">
        <v>12242</v>
      </c>
      <c r="L2346" s="40" t="s">
        <v>50</v>
      </c>
      <c r="M2346" s="34"/>
      <c r="N2346" s="34"/>
      <c r="O2346" s="36"/>
      <c r="P2346" s="79" t="s">
        <v>12243</v>
      </c>
      <c r="Q2346" s="248"/>
    </row>
    <row r="2347" s="20" customFormat="1" spans="1:17">
      <c r="A2347" s="40"/>
      <c r="B2347" s="34"/>
      <c r="C2347" s="133" t="s">
        <v>12244</v>
      </c>
      <c r="D2347" s="126" t="s">
        <v>12245</v>
      </c>
      <c r="E2347" s="36"/>
      <c r="F2347" s="36"/>
      <c r="G2347" s="36"/>
      <c r="H2347" s="36"/>
      <c r="I2347" s="147" t="s">
        <v>49</v>
      </c>
      <c r="J2347" s="34">
        <v>592.5</v>
      </c>
      <c r="K2347" s="36"/>
      <c r="L2347" s="40"/>
      <c r="M2347" s="34"/>
      <c r="N2347" s="34"/>
      <c r="O2347" s="36"/>
      <c r="P2347" s="79" t="s">
        <v>41</v>
      </c>
      <c r="Q2347" s="248"/>
    </row>
    <row r="2348" s="20" customFormat="1" ht="24" spans="1:17">
      <c r="A2348" s="40"/>
      <c r="B2348" s="34"/>
      <c r="C2348" s="133" t="s">
        <v>12246</v>
      </c>
      <c r="D2348" s="126" t="s">
        <v>12247</v>
      </c>
      <c r="E2348" s="36"/>
      <c r="F2348" s="36"/>
      <c r="G2348" s="36"/>
      <c r="H2348" s="36"/>
      <c r="I2348" s="34" t="s">
        <v>217</v>
      </c>
      <c r="J2348" s="34">
        <v>592.5</v>
      </c>
      <c r="K2348" s="36"/>
      <c r="L2348" s="40"/>
      <c r="M2348" s="34"/>
      <c r="N2348" s="34"/>
      <c r="O2348" s="36"/>
      <c r="P2348" s="79" t="s">
        <v>41</v>
      </c>
      <c r="Q2348" s="248"/>
    </row>
    <row r="2349" s="20" customFormat="1" ht="96" spans="1:17">
      <c r="A2349" s="40">
        <v>368</v>
      </c>
      <c r="B2349" s="34" t="s">
        <v>2033</v>
      </c>
      <c r="C2349" s="36" t="s">
        <v>12248</v>
      </c>
      <c r="D2349" s="36" t="s">
        <v>12249</v>
      </c>
      <c r="E2349" s="36" t="s">
        <v>12250</v>
      </c>
      <c r="F2349" s="36" t="s">
        <v>12217</v>
      </c>
      <c r="G2349" s="36" t="s">
        <v>12251</v>
      </c>
      <c r="H2349" s="36"/>
      <c r="I2349" s="34" t="s">
        <v>49</v>
      </c>
      <c r="J2349" s="34">
        <v>1248</v>
      </c>
      <c r="K2349" s="36" t="s">
        <v>8155</v>
      </c>
      <c r="L2349" s="40" t="s">
        <v>50</v>
      </c>
      <c r="M2349" s="34"/>
      <c r="N2349" s="34"/>
      <c r="O2349" s="34"/>
      <c r="P2349" s="79" t="s">
        <v>12252</v>
      </c>
      <c r="Q2349" s="248"/>
    </row>
    <row r="2350" s="20" customFormat="1" spans="1:17">
      <c r="A2350" s="40"/>
      <c r="B2350" s="34"/>
      <c r="C2350" s="133" t="s">
        <v>12253</v>
      </c>
      <c r="D2350" s="126" t="s">
        <v>12254</v>
      </c>
      <c r="E2350" s="36"/>
      <c r="F2350" s="36"/>
      <c r="G2350" s="36"/>
      <c r="H2350" s="36"/>
      <c r="I2350" s="34" t="s">
        <v>49</v>
      </c>
      <c r="J2350" s="34">
        <v>374.4</v>
      </c>
      <c r="K2350" s="36"/>
      <c r="L2350" s="40"/>
      <c r="M2350" s="34"/>
      <c r="N2350" s="34"/>
      <c r="O2350" s="34"/>
      <c r="P2350" s="79" t="s">
        <v>41</v>
      </c>
      <c r="Q2350" s="248"/>
    </row>
    <row r="2351" s="20" customFormat="1" ht="24" spans="1:17">
      <c r="A2351" s="40"/>
      <c r="B2351" s="34"/>
      <c r="C2351" s="133" t="s">
        <v>12255</v>
      </c>
      <c r="D2351" s="126" t="s">
        <v>12256</v>
      </c>
      <c r="E2351" s="36"/>
      <c r="F2351" s="36"/>
      <c r="G2351" s="36"/>
      <c r="H2351" s="36"/>
      <c r="I2351" s="34" t="s">
        <v>49</v>
      </c>
      <c r="J2351" s="34">
        <v>374.4</v>
      </c>
      <c r="K2351" s="36"/>
      <c r="L2351" s="40"/>
      <c r="M2351" s="34"/>
      <c r="N2351" s="34"/>
      <c r="O2351" s="34"/>
      <c r="P2351" s="79" t="s">
        <v>41</v>
      </c>
      <c r="Q2351" s="248"/>
    </row>
    <row r="2352" s="20" customFormat="1" ht="108" spans="1:17">
      <c r="A2352" s="40">
        <v>369</v>
      </c>
      <c r="B2352" s="34" t="s">
        <v>2033</v>
      </c>
      <c r="C2352" s="36" t="s">
        <v>12257</v>
      </c>
      <c r="D2352" s="36" t="s">
        <v>12258</v>
      </c>
      <c r="E2352" s="36" t="s">
        <v>12259</v>
      </c>
      <c r="F2352" s="36" t="s">
        <v>12260</v>
      </c>
      <c r="G2352" s="36" t="s">
        <v>41</v>
      </c>
      <c r="H2352" s="36" t="s">
        <v>12261</v>
      </c>
      <c r="I2352" s="34" t="s">
        <v>49</v>
      </c>
      <c r="J2352" s="34">
        <v>1700</v>
      </c>
      <c r="K2352" s="36" t="s">
        <v>8155</v>
      </c>
      <c r="L2352" s="40" t="s">
        <v>24</v>
      </c>
      <c r="M2352" s="34"/>
      <c r="N2352" s="34"/>
      <c r="O2352" s="34"/>
      <c r="P2352" s="79" t="s">
        <v>12262</v>
      </c>
      <c r="Q2352" s="248"/>
    </row>
    <row r="2353" s="20" customFormat="1" spans="1:17">
      <c r="A2353" s="40"/>
      <c r="B2353" s="34"/>
      <c r="C2353" s="133" t="s">
        <v>12263</v>
      </c>
      <c r="D2353" s="126" t="s">
        <v>12264</v>
      </c>
      <c r="E2353" s="36"/>
      <c r="F2353" s="36"/>
      <c r="G2353" s="36"/>
      <c r="H2353" s="36"/>
      <c r="I2353" s="34" t="s">
        <v>49</v>
      </c>
      <c r="J2353" s="34">
        <v>510</v>
      </c>
      <c r="K2353" s="36"/>
      <c r="L2353" s="40"/>
      <c r="M2353" s="34"/>
      <c r="N2353" s="34"/>
      <c r="O2353" s="34"/>
      <c r="P2353" s="79" t="s">
        <v>41</v>
      </c>
      <c r="Q2353" s="248"/>
    </row>
    <row r="2354" s="20" customFormat="1" spans="1:17">
      <c r="A2354" s="40"/>
      <c r="B2354" s="34"/>
      <c r="C2354" s="133" t="s">
        <v>12265</v>
      </c>
      <c r="D2354" s="126" t="s">
        <v>12266</v>
      </c>
      <c r="E2354" s="36"/>
      <c r="F2354" s="36"/>
      <c r="G2354" s="36"/>
      <c r="H2354" s="36"/>
      <c r="I2354" s="34" t="s">
        <v>49</v>
      </c>
      <c r="J2354" s="34">
        <v>1700</v>
      </c>
      <c r="K2354" s="36"/>
      <c r="L2354" s="40"/>
      <c r="M2354" s="34"/>
      <c r="N2354" s="34"/>
      <c r="O2354" s="34"/>
      <c r="P2354" s="79" t="s">
        <v>41</v>
      </c>
      <c r="Q2354" s="248"/>
    </row>
    <row r="2355" s="20" customFormat="1" spans="1:17">
      <c r="A2355" s="40"/>
      <c r="B2355" s="34"/>
      <c r="C2355" s="133" t="s">
        <v>12267</v>
      </c>
      <c r="D2355" s="126" t="s">
        <v>12268</v>
      </c>
      <c r="E2355" s="36"/>
      <c r="F2355" s="36"/>
      <c r="G2355" s="36"/>
      <c r="H2355" s="36"/>
      <c r="I2355" s="34" t="s">
        <v>49</v>
      </c>
      <c r="J2355" s="34">
        <v>1700</v>
      </c>
      <c r="K2355" s="36"/>
      <c r="L2355" s="40"/>
      <c r="M2355" s="34"/>
      <c r="N2355" s="34"/>
      <c r="O2355" s="34"/>
      <c r="P2355" s="79" t="s">
        <v>41</v>
      </c>
      <c r="Q2355" s="248"/>
    </row>
    <row r="2356" s="20" customFormat="1" ht="60" spans="1:17">
      <c r="A2356" s="40">
        <v>370</v>
      </c>
      <c r="B2356" s="34" t="s">
        <v>2033</v>
      </c>
      <c r="C2356" s="36" t="s">
        <v>12269</v>
      </c>
      <c r="D2356" s="36" t="s">
        <v>12270</v>
      </c>
      <c r="E2356" s="36" t="s">
        <v>12271</v>
      </c>
      <c r="F2356" s="36" t="s">
        <v>12125</v>
      </c>
      <c r="G2356" s="36" t="s">
        <v>41</v>
      </c>
      <c r="H2356" s="36"/>
      <c r="I2356" s="34" t="s">
        <v>49</v>
      </c>
      <c r="J2356" s="34">
        <v>880</v>
      </c>
      <c r="K2356" s="36" t="s">
        <v>8155</v>
      </c>
      <c r="L2356" s="40" t="s">
        <v>50</v>
      </c>
      <c r="M2356" s="34"/>
      <c r="N2356" s="34"/>
      <c r="O2356" s="36"/>
      <c r="P2356" s="79" t="s">
        <v>12272</v>
      </c>
      <c r="Q2356" s="248"/>
    </row>
    <row r="2357" s="20" customFormat="1" spans="1:17">
      <c r="A2357" s="40"/>
      <c r="B2357" s="34"/>
      <c r="C2357" s="133" t="s">
        <v>12273</v>
      </c>
      <c r="D2357" s="126" t="s">
        <v>12274</v>
      </c>
      <c r="E2357" s="36"/>
      <c r="F2357" s="36"/>
      <c r="G2357" s="36"/>
      <c r="H2357" s="36"/>
      <c r="I2357" s="34" t="s">
        <v>49</v>
      </c>
      <c r="J2357" s="34">
        <v>264</v>
      </c>
      <c r="K2357" s="36"/>
      <c r="L2357" s="40"/>
      <c r="M2357" s="34"/>
      <c r="N2357" s="34"/>
      <c r="O2357" s="36"/>
      <c r="P2357" s="79" t="s">
        <v>41</v>
      </c>
      <c r="Q2357" s="248"/>
    </row>
    <row r="2358" s="20" customFormat="1" ht="209" customHeight="1" spans="1:17">
      <c r="A2358" s="251"/>
      <c r="B2358" s="34"/>
      <c r="C2358" s="36"/>
      <c r="D2358" s="36" t="s">
        <v>12275</v>
      </c>
      <c r="E2358" s="36" t="s">
        <v>12276</v>
      </c>
      <c r="F2358" s="36"/>
      <c r="G2358" s="36"/>
      <c r="H2358" s="36"/>
      <c r="I2358" s="36"/>
      <c r="J2358" s="36"/>
      <c r="K2358" s="36"/>
      <c r="L2358" s="40"/>
      <c r="M2358" s="36"/>
      <c r="N2358" s="36"/>
      <c r="O2358" s="36"/>
      <c r="P2358" s="142"/>
      <c r="Q2358" s="248"/>
    </row>
    <row r="2359" s="20" customFormat="1" ht="96" spans="1:17">
      <c r="A2359" s="40">
        <v>371</v>
      </c>
      <c r="B2359" s="34" t="s">
        <v>51</v>
      </c>
      <c r="C2359" s="36" t="s">
        <v>12277</v>
      </c>
      <c r="D2359" s="36" t="s">
        <v>12278</v>
      </c>
      <c r="E2359" s="36" t="s">
        <v>12279</v>
      </c>
      <c r="F2359" s="36" t="s">
        <v>12280</v>
      </c>
      <c r="G2359" s="36" t="s">
        <v>41</v>
      </c>
      <c r="H2359" s="36"/>
      <c r="I2359" s="34" t="s">
        <v>49</v>
      </c>
      <c r="J2359" s="34">
        <v>16</v>
      </c>
      <c r="K2359" s="223" t="s">
        <v>12281</v>
      </c>
      <c r="L2359" s="40" t="s">
        <v>34</v>
      </c>
      <c r="M2359" s="34">
        <v>0.1</v>
      </c>
      <c r="N2359" s="34">
        <v>0.15</v>
      </c>
      <c r="O2359" s="34"/>
      <c r="P2359" s="79" t="s">
        <v>12282</v>
      </c>
      <c r="Q2359" s="248"/>
    </row>
    <row r="2360" s="20" customFormat="1" ht="60" spans="1:17">
      <c r="A2360" s="40">
        <v>372</v>
      </c>
      <c r="B2360" s="34" t="s">
        <v>51</v>
      </c>
      <c r="C2360" s="36" t="s">
        <v>12283</v>
      </c>
      <c r="D2360" s="36" t="s">
        <v>12284</v>
      </c>
      <c r="E2360" s="36" t="s">
        <v>12285</v>
      </c>
      <c r="F2360" s="36" t="s">
        <v>12286</v>
      </c>
      <c r="G2360" s="36" t="s">
        <v>41</v>
      </c>
      <c r="H2360" s="36"/>
      <c r="I2360" s="34" t="s">
        <v>49</v>
      </c>
      <c r="J2360" s="34">
        <v>54</v>
      </c>
      <c r="K2360" s="36" t="s">
        <v>12287</v>
      </c>
      <c r="L2360" s="40" t="s">
        <v>50</v>
      </c>
      <c r="M2360" s="34"/>
      <c r="N2360" s="34"/>
      <c r="O2360" s="34"/>
      <c r="P2360" s="79" t="s">
        <v>12288</v>
      </c>
      <c r="Q2360" s="248"/>
    </row>
    <row r="2361" s="20" customFormat="1" ht="48" spans="1:17">
      <c r="A2361" s="40">
        <v>373</v>
      </c>
      <c r="B2361" s="34" t="s">
        <v>51</v>
      </c>
      <c r="C2361" s="36" t="s">
        <v>12289</v>
      </c>
      <c r="D2361" s="36" t="s">
        <v>12290</v>
      </c>
      <c r="E2361" s="36" t="s">
        <v>12291</v>
      </c>
      <c r="F2361" s="36" t="s">
        <v>12280</v>
      </c>
      <c r="G2361" s="36" t="s">
        <v>41</v>
      </c>
      <c r="H2361" s="36"/>
      <c r="I2361" s="34" t="s">
        <v>49</v>
      </c>
      <c r="J2361" s="34">
        <v>11.4</v>
      </c>
      <c r="K2361" s="36" t="s">
        <v>12292</v>
      </c>
      <c r="L2361" s="40" t="s">
        <v>34</v>
      </c>
      <c r="M2361" s="34">
        <v>0.1</v>
      </c>
      <c r="N2361" s="34">
        <v>0.15</v>
      </c>
      <c r="O2361" s="34"/>
      <c r="P2361" s="79" t="s">
        <v>12293</v>
      </c>
      <c r="Q2361" s="248"/>
    </row>
    <row r="2362" s="20" customFormat="1" ht="48" spans="1:17">
      <c r="A2362" s="40">
        <v>374</v>
      </c>
      <c r="B2362" s="34" t="s">
        <v>51</v>
      </c>
      <c r="C2362" s="36" t="s">
        <v>12294</v>
      </c>
      <c r="D2362" s="36" t="s">
        <v>12295</v>
      </c>
      <c r="E2362" s="36" t="s">
        <v>12296</v>
      </c>
      <c r="F2362" s="36" t="s">
        <v>12280</v>
      </c>
      <c r="G2362" s="36" t="s">
        <v>41</v>
      </c>
      <c r="H2362" s="36"/>
      <c r="I2362" s="34" t="s">
        <v>49</v>
      </c>
      <c r="J2362" s="34">
        <v>14.2</v>
      </c>
      <c r="K2362" s="36" t="s">
        <v>12292</v>
      </c>
      <c r="L2362" s="40" t="s">
        <v>24</v>
      </c>
      <c r="M2362" s="34"/>
      <c r="N2362" s="34"/>
      <c r="O2362" s="34"/>
      <c r="P2362" s="79" t="s">
        <v>12297</v>
      </c>
      <c r="Q2362" s="248"/>
    </row>
    <row r="2363" s="20" customFormat="1" ht="60" spans="1:17">
      <c r="A2363" s="40">
        <v>375</v>
      </c>
      <c r="B2363" s="34" t="s">
        <v>51</v>
      </c>
      <c r="C2363" s="36" t="s">
        <v>12298</v>
      </c>
      <c r="D2363" s="36" t="s">
        <v>12299</v>
      </c>
      <c r="E2363" s="36" t="s">
        <v>12300</v>
      </c>
      <c r="F2363" s="36" t="s">
        <v>12301</v>
      </c>
      <c r="G2363" s="36" t="s">
        <v>41</v>
      </c>
      <c r="H2363" s="36"/>
      <c r="I2363" s="34" t="s">
        <v>12302</v>
      </c>
      <c r="J2363" s="34">
        <v>38.3</v>
      </c>
      <c r="K2363" s="36" t="s">
        <v>12303</v>
      </c>
      <c r="L2363" s="40" t="s">
        <v>34</v>
      </c>
      <c r="M2363" s="34">
        <v>0.1</v>
      </c>
      <c r="N2363" s="34">
        <v>0.1</v>
      </c>
      <c r="O2363" s="40" t="s">
        <v>88</v>
      </c>
      <c r="P2363" s="79" t="s">
        <v>12304</v>
      </c>
      <c r="Q2363" s="248"/>
    </row>
    <row r="2364" s="20" customFormat="1" ht="60" spans="1:17">
      <c r="A2364" s="40">
        <v>376</v>
      </c>
      <c r="B2364" s="34" t="s">
        <v>51</v>
      </c>
      <c r="C2364" s="36" t="s">
        <v>12305</v>
      </c>
      <c r="D2364" s="36" t="s">
        <v>12306</v>
      </c>
      <c r="E2364" s="36" t="s">
        <v>12307</v>
      </c>
      <c r="F2364" s="36" t="s">
        <v>12308</v>
      </c>
      <c r="G2364" s="36" t="s">
        <v>41</v>
      </c>
      <c r="H2364" s="244"/>
      <c r="I2364" s="34" t="s">
        <v>12309</v>
      </c>
      <c r="J2364" s="34">
        <v>11.4</v>
      </c>
      <c r="K2364" s="36" t="s">
        <v>12310</v>
      </c>
      <c r="L2364" s="40" t="s">
        <v>34</v>
      </c>
      <c r="M2364" s="34">
        <v>0.1</v>
      </c>
      <c r="N2364" s="34">
        <v>0.15</v>
      </c>
      <c r="O2364" s="34"/>
      <c r="P2364" s="79" t="s">
        <v>12311</v>
      </c>
      <c r="Q2364" s="248"/>
    </row>
    <row r="2365" s="20" customFormat="1" ht="60" spans="1:17">
      <c r="A2365" s="40">
        <v>377</v>
      </c>
      <c r="B2365" s="34" t="s">
        <v>51</v>
      </c>
      <c r="C2365" s="36" t="s">
        <v>12312</v>
      </c>
      <c r="D2365" s="36" t="s">
        <v>12313</v>
      </c>
      <c r="E2365" s="36" t="s">
        <v>12314</v>
      </c>
      <c r="F2365" s="36" t="s">
        <v>12315</v>
      </c>
      <c r="G2365" s="36" t="s">
        <v>41</v>
      </c>
      <c r="H2365" s="36"/>
      <c r="I2365" s="34" t="s">
        <v>4395</v>
      </c>
      <c r="J2365" s="34">
        <v>28.3</v>
      </c>
      <c r="K2365" s="36" t="s">
        <v>12316</v>
      </c>
      <c r="L2365" s="40" t="s">
        <v>34</v>
      </c>
      <c r="M2365" s="34">
        <v>0.1</v>
      </c>
      <c r="N2365" s="34">
        <v>0.15</v>
      </c>
      <c r="O2365" s="34"/>
      <c r="P2365" s="79" t="s">
        <v>12317</v>
      </c>
      <c r="Q2365" s="248"/>
    </row>
    <row r="2366" s="20" customFormat="1" ht="60" spans="1:17">
      <c r="A2366" s="40">
        <v>378</v>
      </c>
      <c r="B2366" s="34" t="s">
        <v>51</v>
      </c>
      <c r="C2366" s="36" t="s">
        <v>12318</v>
      </c>
      <c r="D2366" s="36" t="s">
        <v>12319</v>
      </c>
      <c r="E2366" s="36" t="s">
        <v>12320</v>
      </c>
      <c r="F2366" s="36" t="s">
        <v>12321</v>
      </c>
      <c r="G2366" s="36" t="s">
        <v>41</v>
      </c>
      <c r="H2366" s="36"/>
      <c r="I2366" s="34" t="s">
        <v>4395</v>
      </c>
      <c r="J2366" s="34">
        <v>439</v>
      </c>
      <c r="K2366" s="36" t="s">
        <v>12322</v>
      </c>
      <c r="L2366" s="40" t="s">
        <v>24</v>
      </c>
      <c r="M2366" s="34"/>
      <c r="N2366" s="34"/>
      <c r="O2366" s="34"/>
      <c r="P2366" s="79" t="s">
        <v>12323</v>
      </c>
      <c r="Q2366" s="248"/>
    </row>
    <row r="2367" s="20" customFormat="1" ht="84" spans="1:17">
      <c r="A2367" s="40">
        <v>379</v>
      </c>
      <c r="B2367" s="34" t="s">
        <v>51</v>
      </c>
      <c r="C2367" s="36" t="s">
        <v>12324</v>
      </c>
      <c r="D2367" s="36" t="s">
        <v>12325</v>
      </c>
      <c r="E2367" s="36" t="s">
        <v>12326</v>
      </c>
      <c r="F2367" s="36" t="s">
        <v>12327</v>
      </c>
      <c r="G2367" s="36" t="s">
        <v>41</v>
      </c>
      <c r="H2367" s="36" t="s">
        <v>12328</v>
      </c>
      <c r="I2367" s="34" t="s">
        <v>49</v>
      </c>
      <c r="J2367" s="34">
        <v>20.4</v>
      </c>
      <c r="K2367" s="36" t="s">
        <v>12329</v>
      </c>
      <c r="L2367" s="40" t="s">
        <v>34</v>
      </c>
      <c r="M2367" s="34">
        <v>0.1</v>
      </c>
      <c r="N2367" s="34">
        <v>0.15</v>
      </c>
      <c r="O2367" s="34"/>
      <c r="P2367" s="79" t="s">
        <v>12330</v>
      </c>
      <c r="Q2367" s="248"/>
    </row>
    <row r="2368" s="20" customFormat="1" ht="24" spans="1:17">
      <c r="A2368" s="40"/>
      <c r="B2368" s="34"/>
      <c r="C2368" s="118" t="s">
        <v>12331</v>
      </c>
      <c r="D2368" s="130" t="s">
        <v>12332</v>
      </c>
      <c r="E2368" s="36"/>
      <c r="F2368" s="36"/>
      <c r="G2368" s="36"/>
      <c r="H2368" s="36"/>
      <c r="I2368" s="34" t="s">
        <v>49</v>
      </c>
      <c r="J2368" s="34">
        <v>20.4</v>
      </c>
      <c r="K2368" s="36"/>
      <c r="L2368" s="40"/>
      <c r="M2368" s="34"/>
      <c r="N2368" s="34"/>
      <c r="O2368" s="34"/>
      <c r="P2368" s="79"/>
      <c r="Q2368" s="248"/>
    </row>
    <row r="2369" s="20" customFormat="1" ht="96" spans="1:17">
      <c r="A2369" s="40">
        <v>380</v>
      </c>
      <c r="B2369" s="34" t="s">
        <v>51</v>
      </c>
      <c r="C2369" s="36" t="s">
        <v>12333</v>
      </c>
      <c r="D2369" s="36" t="s">
        <v>12334</v>
      </c>
      <c r="E2369" s="36" t="s">
        <v>12335</v>
      </c>
      <c r="F2369" s="36" t="s">
        <v>12327</v>
      </c>
      <c r="G2369" s="36" t="s">
        <v>41</v>
      </c>
      <c r="H2369" s="36"/>
      <c r="I2369" s="34" t="s">
        <v>49</v>
      </c>
      <c r="J2369" s="34">
        <v>13.5</v>
      </c>
      <c r="K2369" s="36" t="s">
        <v>12336</v>
      </c>
      <c r="L2369" s="40" t="s">
        <v>34</v>
      </c>
      <c r="M2369" s="34">
        <v>0.2</v>
      </c>
      <c r="N2369" s="34">
        <v>0.25</v>
      </c>
      <c r="O2369" s="34"/>
      <c r="P2369" s="79" t="s">
        <v>12337</v>
      </c>
      <c r="Q2369" s="248"/>
    </row>
    <row r="2370" s="20" customFormat="1" ht="156" spans="1:17">
      <c r="A2370" s="40">
        <v>381</v>
      </c>
      <c r="B2370" s="34" t="s">
        <v>51</v>
      </c>
      <c r="C2370" s="36" t="s">
        <v>12338</v>
      </c>
      <c r="D2370" s="36" t="s">
        <v>12339</v>
      </c>
      <c r="E2370" s="36" t="s">
        <v>12340</v>
      </c>
      <c r="F2370" s="36" t="s">
        <v>12327</v>
      </c>
      <c r="G2370" s="36" t="s">
        <v>41</v>
      </c>
      <c r="H2370" s="36"/>
      <c r="I2370" s="34" t="s">
        <v>49</v>
      </c>
      <c r="J2370" s="34">
        <v>9</v>
      </c>
      <c r="K2370" s="36" t="s">
        <v>12336</v>
      </c>
      <c r="L2370" s="40" t="s">
        <v>34</v>
      </c>
      <c r="M2370" s="34">
        <v>0.1</v>
      </c>
      <c r="N2370" s="34">
        <v>0.15</v>
      </c>
      <c r="O2370" s="34"/>
      <c r="P2370" s="79" t="s">
        <v>12341</v>
      </c>
      <c r="Q2370" s="248"/>
    </row>
    <row r="2371" s="20" customFormat="1" ht="96" spans="1:17">
      <c r="A2371" s="40">
        <v>382</v>
      </c>
      <c r="B2371" s="34" t="s">
        <v>51</v>
      </c>
      <c r="C2371" s="36" t="s">
        <v>12342</v>
      </c>
      <c r="D2371" s="36" t="s">
        <v>12343</v>
      </c>
      <c r="E2371" s="36" t="s">
        <v>12344</v>
      </c>
      <c r="F2371" s="36" t="s">
        <v>12327</v>
      </c>
      <c r="G2371" s="36" t="s">
        <v>41</v>
      </c>
      <c r="H2371" s="36"/>
      <c r="I2371" s="34" t="s">
        <v>49</v>
      </c>
      <c r="J2371" s="34">
        <v>15.4</v>
      </c>
      <c r="K2371" s="36" t="s">
        <v>41</v>
      </c>
      <c r="L2371" s="40" t="s">
        <v>34</v>
      </c>
      <c r="M2371" s="34">
        <v>0.1</v>
      </c>
      <c r="N2371" s="34">
        <v>0.15</v>
      </c>
      <c r="O2371" s="34"/>
      <c r="P2371" s="79" t="s">
        <v>12345</v>
      </c>
      <c r="Q2371" s="248"/>
    </row>
    <row r="2372" s="20" customFormat="1" ht="132" spans="1:17">
      <c r="A2372" s="40">
        <v>383</v>
      </c>
      <c r="B2372" s="34" t="s">
        <v>51</v>
      </c>
      <c r="C2372" s="36" t="s">
        <v>12346</v>
      </c>
      <c r="D2372" s="36" t="s">
        <v>12347</v>
      </c>
      <c r="E2372" s="36" t="s">
        <v>12348</v>
      </c>
      <c r="F2372" s="36" t="s">
        <v>12327</v>
      </c>
      <c r="G2372" s="36" t="s">
        <v>41</v>
      </c>
      <c r="H2372" s="36"/>
      <c r="I2372" s="34" t="s">
        <v>12349</v>
      </c>
      <c r="J2372" s="34">
        <v>42</v>
      </c>
      <c r="K2372" s="36" t="s">
        <v>12350</v>
      </c>
      <c r="L2372" s="40" t="s">
        <v>34</v>
      </c>
      <c r="M2372" s="34">
        <v>0.1</v>
      </c>
      <c r="N2372" s="34">
        <v>0.15</v>
      </c>
      <c r="O2372" s="40"/>
      <c r="P2372" s="79" t="s">
        <v>12351</v>
      </c>
      <c r="Q2372" s="248"/>
    </row>
    <row r="2373" s="20" customFormat="1" ht="48" spans="1:17">
      <c r="A2373" s="40">
        <v>384</v>
      </c>
      <c r="B2373" s="34" t="s">
        <v>51</v>
      </c>
      <c r="C2373" s="36" t="s">
        <v>12352</v>
      </c>
      <c r="D2373" s="36" t="s">
        <v>12353</v>
      </c>
      <c r="E2373" s="36" t="s">
        <v>12354</v>
      </c>
      <c r="F2373" s="36" t="s">
        <v>12355</v>
      </c>
      <c r="G2373" s="36" t="s">
        <v>41</v>
      </c>
      <c r="H2373" s="36"/>
      <c r="I2373" s="34" t="s">
        <v>49</v>
      </c>
      <c r="J2373" s="34">
        <v>10.2</v>
      </c>
      <c r="K2373" s="36" t="s">
        <v>12356</v>
      </c>
      <c r="L2373" s="40" t="s">
        <v>24</v>
      </c>
      <c r="M2373" s="34"/>
      <c r="N2373" s="34"/>
      <c r="O2373" s="34"/>
      <c r="P2373" s="79" t="s">
        <v>12357</v>
      </c>
      <c r="Q2373" s="248"/>
    </row>
    <row r="2374" s="20" customFormat="1" ht="72" spans="1:17">
      <c r="A2374" s="40">
        <v>385</v>
      </c>
      <c r="B2374" s="34" t="s">
        <v>51</v>
      </c>
      <c r="C2374" s="36" t="s">
        <v>12358</v>
      </c>
      <c r="D2374" s="36" t="s">
        <v>12359</v>
      </c>
      <c r="E2374" s="36" t="s">
        <v>12360</v>
      </c>
      <c r="F2374" s="36" t="s">
        <v>12361</v>
      </c>
      <c r="G2374" s="36" t="s">
        <v>41</v>
      </c>
      <c r="H2374" s="36"/>
      <c r="I2374" s="34" t="s">
        <v>49</v>
      </c>
      <c r="J2374" s="34">
        <v>11.1</v>
      </c>
      <c r="K2374" s="36" t="s">
        <v>12292</v>
      </c>
      <c r="L2374" s="40" t="s">
        <v>24</v>
      </c>
      <c r="M2374" s="34"/>
      <c r="N2374" s="34"/>
      <c r="O2374" s="40"/>
      <c r="P2374" s="79" t="s">
        <v>12362</v>
      </c>
      <c r="Q2374" s="248"/>
    </row>
    <row r="2375" s="20" customFormat="1" ht="48" spans="1:17">
      <c r="A2375" s="40">
        <v>386</v>
      </c>
      <c r="B2375" s="40" t="s">
        <v>51</v>
      </c>
      <c r="C2375" s="39" t="s">
        <v>12363</v>
      </c>
      <c r="D2375" s="36" t="s">
        <v>12364</v>
      </c>
      <c r="E2375" s="36" t="s">
        <v>12365</v>
      </c>
      <c r="F2375" s="36" t="s">
        <v>12366</v>
      </c>
      <c r="G2375" s="36" t="s">
        <v>41</v>
      </c>
      <c r="H2375" s="36"/>
      <c r="I2375" s="34" t="s">
        <v>49</v>
      </c>
      <c r="J2375" s="34">
        <v>11</v>
      </c>
      <c r="K2375" s="36" t="s">
        <v>12292</v>
      </c>
      <c r="L2375" s="40" t="s">
        <v>24</v>
      </c>
      <c r="M2375" s="34"/>
      <c r="N2375" s="34"/>
      <c r="O2375" s="40"/>
      <c r="P2375" s="79" t="s">
        <v>12367</v>
      </c>
      <c r="Q2375" s="248"/>
    </row>
    <row r="2376" s="20" customFormat="1" ht="72" spans="1:17">
      <c r="A2376" s="40">
        <v>387</v>
      </c>
      <c r="B2376" s="34" t="s">
        <v>51</v>
      </c>
      <c r="C2376" s="36" t="s">
        <v>12368</v>
      </c>
      <c r="D2376" s="36" t="s">
        <v>12369</v>
      </c>
      <c r="E2376" s="36" t="s">
        <v>12370</v>
      </c>
      <c r="F2376" s="36" t="s">
        <v>12366</v>
      </c>
      <c r="G2376" s="36" t="s">
        <v>41</v>
      </c>
      <c r="H2376" s="36"/>
      <c r="I2376" s="34" t="s">
        <v>4395</v>
      </c>
      <c r="J2376" s="34">
        <v>81</v>
      </c>
      <c r="K2376" s="36" t="s">
        <v>41</v>
      </c>
      <c r="L2376" s="40" t="s">
        <v>24</v>
      </c>
      <c r="M2376" s="34"/>
      <c r="N2376" s="34"/>
      <c r="O2376" s="40"/>
      <c r="P2376" s="79" t="s">
        <v>12371</v>
      </c>
      <c r="Q2376" s="248"/>
    </row>
    <row r="2377" s="20" customFormat="1" ht="48" spans="1:17">
      <c r="A2377" s="40">
        <v>388</v>
      </c>
      <c r="B2377" s="40" t="s">
        <v>51</v>
      </c>
      <c r="C2377" s="39" t="s">
        <v>12372</v>
      </c>
      <c r="D2377" s="36" t="s">
        <v>12373</v>
      </c>
      <c r="E2377" s="36" t="s">
        <v>12374</v>
      </c>
      <c r="F2377" s="36" t="s">
        <v>12375</v>
      </c>
      <c r="G2377" s="36" t="s">
        <v>41</v>
      </c>
      <c r="H2377" s="36"/>
      <c r="I2377" s="34" t="s">
        <v>49</v>
      </c>
      <c r="J2377" s="34">
        <v>15.3</v>
      </c>
      <c r="K2377" s="36" t="s">
        <v>12376</v>
      </c>
      <c r="L2377" s="40" t="s">
        <v>24</v>
      </c>
      <c r="M2377" s="34"/>
      <c r="N2377" s="34"/>
      <c r="O2377" s="40"/>
      <c r="P2377" s="79" t="s">
        <v>12377</v>
      </c>
      <c r="Q2377" s="248"/>
    </row>
    <row r="2378" s="20" customFormat="1" ht="48" spans="1:17">
      <c r="A2378" s="40">
        <v>389</v>
      </c>
      <c r="B2378" s="40" t="s">
        <v>51</v>
      </c>
      <c r="C2378" s="39" t="s">
        <v>12378</v>
      </c>
      <c r="D2378" s="36" t="s">
        <v>12379</v>
      </c>
      <c r="E2378" s="36" t="s">
        <v>12380</v>
      </c>
      <c r="F2378" s="36" t="s">
        <v>12381</v>
      </c>
      <c r="G2378" s="36" t="s">
        <v>41</v>
      </c>
      <c r="H2378" s="36"/>
      <c r="I2378" s="34" t="s">
        <v>1834</v>
      </c>
      <c r="J2378" s="34">
        <v>9</v>
      </c>
      <c r="K2378" s="36" t="s">
        <v>41</v>
      </c>
      <c r="L2378" s="40" t="s">
        <v>24</v>
      </c>
      <c r="M2378" s="34"/>
      <c r="N2378" s="34"/>
      <c r="O2378" s="40"/>
      <c r="P2378" s="79" t="s">
        <v>12382</v>
      </c>
      <c r="Q2378" s="248"/>
    </row>
    <row r="2379" s="20" customFormat="1" ht="48" spans="1:17">
      <c r="A2379" s="40">
        <v>390</v>
      </c>
      <c r="B2379" s="34" t="s">
        <v>51</v>
      </c>
      <c r="C2379" s="36" t="s">
        <v>12383</v>
      </c>
      <c r="D2379" s="36" t="s">
        <v>12384</v>
      </c>
      <c r="E2379" s="36" t="s">
        <v>12385</v>
      </c>
      <c r="F2379" s="36" t="s">
        <v>12386</v>
      </c>
      <c r="G2379" s="36" t="s">
        <v>41</v>
      </c>
      <c r="H2379" s="39"/>
      <c r="I2379" s="34" t="s">
        <v>49</v>
      </c>
      <c r="J2379" s="34">
        <v>42</v>
      </c>
      <c r="K2379" s="36" t="s">
        <v>41</v>
      </c>
      <c r="L2379" s="40" t="s">
        <v>50</v>
      </c>
      <c r="M2379" s="34"/>
      <c r="N2379" s="34"/>
      <c r="O2379" s="34"/>
      <c r="P2379" s="79" t="s">
        <v>12387</v>
      </c>
      <c r="Q2379" s="248"/>
    </row>
    <row r="2380" s="20" customFormat="1" ht="48" spans="1:17">
      <c r="A2380" s="40">
        <v>391</v>
      </c>
      <c r="B2380" s="40" t="s">
        <v>51</v>
      </c>
      <c r="C2380" s="39" t="s">
        <v>12388</v>
      </c>
      <c r="D2380" s="36" t="s">
        <v>12389</v>
      </c>
      <c r="E2380" s="36" t="s">
        <v>12390</v>
      </c>
      <c r="F2380" s="36" t="s">
        <v>12280</v>
      </c>
      <c r="G2380" s="36" t="s">
        <v>41</v>
      </c>
      <c r="H2380" s="36"/>
      <c r="I2380" s="34" t="s">
        <v>49</v>
      </c>
      <c r="J2380" s="34">
        <v>18</v>
      </c>
      <c r="K2380" s="36" t="s">
        <v>41</v>
      </c>
      <c r="L2380" s="40" t="s">
        <v>34</v>
      </c>
      <c r="M2380" s="34">
        <v>0.1</v>
      </c>
      <c r="N2380" s="34">
        <v>0.15</v>
      </c>
      <c r="O2380" s="34"/>
      <c r="P2380" s="79" t="s">
        <v>12391</v>
      </c>
      <c r="Q2380" s="248"/>
    </row>
    <row r="2381" s="20" customFormat="1" ht="48" spans="1:17">
      <c r="A2381" s="40">
        <v>392</v>
      </c>
      <c r="B2381" s="40" t="s">
        <v>51</v>
      </c>
      <c r="C2381" s="39" t="s">
        <v>12392</v>
      </c>
      <c r="D2381" s="36" t="s">
        <v>12393</v>
      </c>
      <c r="E2381" s="36" t="s">
        <v>12394</v>
      </c>
      <c r="F2381" s="36" t="s">
        <v>12280</v>
      </c>
      <c r="G2381" s="36" t="s">
        <v>41</v>
      </c>
      <c r="H2381" s="244"/>
      <c r="I2381" s="34" t="s">
        <v>49</v>
      </c>
      <c r="J2381" s="34">
        <v>6.1</v>
      </c>
      <c r="K2381" s="36" t="s">
        <v>41</v>
      </c>
      <c r="L2381" s="40" t="s">
        <v>34</v>
      </c>
      <c r="M2381" s="34">
        <v>0.1</v>
      </c>
      <c r="N2381" s="34">
        <v>0.15</v>
      </c>
      <c r="O2381" s="34"/>
      <c r="P2381" s="79" t="s">
        <v>12395</v>
      </c>
      <c r="Q2381" s="248"/>
    </row>
    <row r="2382" s="20" customFormat="1" ht="48" spans="1:17">
      <c r="A2382" s="40">
        <v>393</v>
      </c>
      <c r="B2382" s="40" t="s">
        <v>51</v>
      </c>
      <c r="C2382" s="39" t="s">
        <v>12396</v>
      </c>
      <c r="D2382" s="36" t="s">
        <v>12397</v>
      </c>
      <c r="E2382" s="36" t="s">
        <v>12398</v>
      </c>
      <c r="F2382" s="36" t="s">
        <v>12280</v>
      </c>
      <c r="G2382" s="36" t="s">
        <v>41</v>
      </c>
      <c r="H2382" s="36"/>
      <c r="I2382" s="34" t="s">
        <v>49</v>
      </c>
      <c r="J2382" s="34">
        <v>13</v>
      </c>
      <c r="K2382" s="36" t="s">
        <v>41</v>
      </c>
      <c r="L2382" s="40" t="s">
        <v>34</v>
      </c>
      <c r="M2382" s="34">
        <v>0.1</v>
      </c>
      <c r="N2382" s="34">
        <v>0.15</v>
      </c>
      <c r="O2382" s="34"/>
      <c r="P2382" s="79" t="s">
        <v>12399</v>
      </c>
      <c r="Q2382" s="248"/>
    </row>
    <row r="2383" s="20" customFormat="1" ht="60" spans="1:17">
      <c r="A2383" s="40">
        <v>394</v>
      </c>
      <c r="B2383" s="34" t="s">
        <v>51</v>
      </c>
      <c r="C2383" s="36" t="s">
        <v>12400</v>
      </c>
      <c r="D2383" s="36" t="s">
        <v>12401</v>
      </c>
      <c r="E2383" s="36" t="s">
        <v>12402</v>
      </c>
      <c r="F2383" s="36" t="s">
        <v>12403</v>
      </c>
      <c r="G2383" s="36" t="s">
        <v>41</v>
      </c>
      <c r="H2383" s="36"/>
      <c r="I2383" s="34" t="s">
        <v>49</v>
      </c>
      <c r="J2383" s="34">
        <v>320</v>
      </c>
      <c r="K2383" s="36" t="s">
        <v>41</v>
      </c>
      <c r="L2383" s="40" t="s">
        <v>34</v>
      </c>
      <c r="M2383" s="34">
        <v>0.2</v>
      </c>
      <c r="N2383" s="34">
        <v>0.2</v>
      </c>
      <c r="O2383" s="34" t="s">
        <v>12404</v>
      </c>
      <c r="P2383" s="79" t="s">
        <v>12405</v>
      </c>
      <c r="Q2383" s="248"/>
    </row>
    <row r="2384" s="20" customFormat="1" ht="72" spans="1:17">
      <c r="A2384" s="40">
        <v>395</v>
      </c>
      <c r="B2384" s="40" t="s">
        <v>51</v>
      </c>
      <c r="C2384" s="39" t="s">
        <v>12406</v>
      </c>
      <c r="D2384" s="36" t="s">
        <v>12407</v>
      </c>
      <c r="E2384" s="36" t="s">
        <v>12408</v>
      </c>
      <c r="F2384" s="36" t="s">
        <v>12409</v>
      </c>
      <c r="G2384" s="36" t="s">
        <v>12410</v>
      </c>
      <c r="H2384" s="36"/>
      <c r="I2384" s="34" t="s">
        <v>49</v>
      </c>
      <c r="J2384" s="34">
        <v>167</v>
      </c>
      <c r="K2384" s="36"/>
      <c r="L2384" s="40" t="s">
        <v>34</v>
      </c>
      <c r="M2384" s="34">
        <v>0.1</v>
      </c>
      <c r="N2384" s="34">
        <v>0.15</v>
      </c>
      <c r="O2384" s="40" t="s">
        <v>88</v>
      </c>
      <c r="P2384" s="79" t="s">
        <v>12411</v>
      </c>
      <c r="Q2384" s="248"/>
    </row>
    <row r="2385" s="20" customFormat="1" ht="24" spans="1:17">
      <c r="A2385" s="40"/>
      <c r="B2385" s="40"/>
      <c r="C2385" s="118" t="s">
        <v>12412</v>
      </c>
      <c r="D2385" s="126" t="s">
        <v>12413</v>
      </c>
      <c r="E2385" s="36"/>
      <c r="F2385" s="36"/>
      <c r="G2385" s="36"/>
      <c r="H2385" s="36"/>
      <c r="I2385" s="34" t="s">
        <v>49</v>
      </c>
      <c r="J2385" s="34">
        <v>667</v>
      </c>
      <c r="K2385" s="36"/>
      <c r="L2385" s="40"/>
      <c r="M2385" s="34"/>
      <c r="N2385" s="34"/>
      <c r="O2385" s="40"/>
      <c r="P2385" s="79"/>
      <c r="Q2385" s="248"/>
    </row>
    <row r="2386" s="20" customFormat="1" ht="72" spans="1:17">
      <c r="A2386" s="40">
        <v>396</v>
      </c>
      <c r="B2386" s="34" t="s">
        <v>51</v>
      </c>
      <c r="C2386" s="36" t="s">
        <v>12414</v>
      </c>
      <c r="D2386" s="36" t="s">
        <v>12415</v>
      </c>
      <c r="E2386" s="36" t="s">
        <v>12416</v>
      </c>
      <c r="F2386" s="36" t="s">
        <v>12417</v>
      </c>
      <c r="G2386" s="36"/>
      <c r="H2386" s="244"/>
      <c r="I2386" s="34" t="s">
        <v>49</v>
      </c>
      <c r="J2386" s="34">
        <v>1324</v>
      </c>
      <c r="K2386" s="36" t="s">
        <v>41</v>
      </c>
      <c r="L2386" s="40" t="s">
        <v>34</v>
      </c>
      <c r="M2386" s="34">
        <v>0.1</v>
      </c>
      <c r="N2386" s="34">
        <v>0.15</v>
      </c>
      <c r="O2386" s="40"/>
      <c r="P2386" s="79" t="s">
        <v>12418</v>
      </c>
      <c r="Q2386" s="248"/>
    </row>
    <row r="2387" s="20" customFormat="1" ht="48" spans="1:17">
      <c r="A2387" s="40">
        <v>397</v>
      </c>
      <c r="B2387" s="40" t="s">
        <v>51</v>
      </c>
      <c r="C2387" s="39" t="s">
        <v>12419</v>
      </c>
      <c r="D2387" s="36" t="s">
        <v>12420</v>
      </c>
      <c r="E2387" s="36" t="s">
        <v>12421</v>
      </c>
      <c r="F2387" s="36" t="s">
        <v>12280</v>
      </c>
      <c r="G2387" s="36"/>
      <c r="H2387" s="36"/>
      <c r="I2387" s="34" t="s">
        <v>49</v>
      </c>
      <c r="J2387" s="34">
        <v>15.3</v>
      </c>
      <c r="K2387" s="36" t="s">
        <v>12422</v>
      </c>
      <c r="L2387" s="40" t="s">
        <v>34</v>
      </c>
      <c r="M2387" s="34">
        <v>0.1</v>
      </c>
      <c r="N2387" s="34">
        <v>0.15</v>
      </c>
      <c r="O2387" s="34"/>
      <c r="P2387" s="79" t="s">
        <v>12423</v>
      </c>
      <c r="Q2387" s="248"/>
    </row>
    <row r="2388" s="20" customFormat="1" ht="60" spans="1:17">
      <c r="A2388" s="40">
        <v>398</v>
      </c>
      <c r="B2388" s="34" t="s">
        <v>51</v>
      </c>
      <c r="C2388" s="36" t="s">
        <v>12424</v>
      </c>
      <c r="D2388" s="36" t="s">
        <v>12425</v>
      </c>
      <c r="E2388" s="36" t="s">
        <v>12426</v>
      </c>
      <c r="F2388" s="36" t="s">
        <v>12280</v>
      </c>
      <c r="G2388" s="36"/>
      <c r="H2388" s="36"/>
      <c r="I2388" s="34" t="s">
        <v>49</v>
      </c>
      <c r="J2388" s="34">
        <v>15.3</v>
      </c>
      <c r="K2388" s="36" t="s">
        <v>12422</v>
      </c>
      <c r="L2388" s="40" t="s">
        <v>34</v>
      </c>
      <c r="M2388" s="34">
        <v>0.1</v>
      </c>
      <c r="N2388" s="34">
        <v>0.15</v>
      </c>
      <c r="O2388" s="34"/>
      <c r="P2388" s="79" t="s">
        <v>12427</v>
      </c>
      <c r="Q2388" s="248"/>
    </row>
    <row r="2389" s="20" customFormat="1" ht="48" spans="1:17">
      <c r="A2389" s="40">
        <v>399</v>
      </c>
      <c r="B2389" s="40" t="s">
        <v>51</v>
      </c>
      <c r="C2389" s="417" t="s">
        <v>12428</v>
      </c>
      <c r="D2389" s="36" t="s">
        <v>12429</v>
      </c>
      <c r="E2389" s="36" t="s">
        <v>12430</v>
      </c>
      <c r="F2389" s="36" t="s">
        <v>12431</v>
      </c>
      <c r="G2389" s="418" t="s">
        <v>12432</v>
      </c>
      <c r="H2389" s="244"/>
      <c r="I2389" s="34" t="s">
        <v>49</v>
      </c>
      <c r="J2389" s="34">
        <v>880</v>
      </c>
      <c r="K2389" s="36" t="s">
        <v>12433</v>
      </c>
      <c r="L2389" s="40" t="s">
        <v>34</v>
      </c>
      <c r="M2389" s="34">
        <v>0.2</v>
      </c>
      <c r="N2389" s="34">
        <v>0.2</v>
      </c>
      <c r="O2389" s="40"/>
      <c r="P2389" s="79" t="s">
        <v>12434</v>
      </c>
      <c r="Q2389" s="248"/>
    </row>
    <row r="2390" s="20" customFormat="1" spans="1:17">
      <c r="A2390" s="40"/>
      <c r="B2390" s="40"/>
      <c r="C2390" s="118" t="s">
        <v>12435</v>
      </c>
      <c r="D2390" s="126" t="s">
        <v>12436</v>
      </c>
      <c r="E2390" s="36"/>
      <c r="F2390" s="36"/>
      <c r="G2390" s="89"/>
      <c r="H2390" s="244"/>
      <c r="I2390" s="34" t="s">
        <v>49</v>
      </c>
      <c r="J2390" s="34">
        <v>88</v>
      </c>
      <c r="K2390" s="36"/>
      <c r="L2390" s="40"/>
      <c r="M2390" s="34"/>
      <c r="N2390" s="34"/>
      <c r="O2390" s="40"/>
      <c r="P2390" s="79"/>
      <c r="Q2390" s="248"/>
    </row>
    <row r="2391" s="20" customFormat="1" ht="108" spans="1:17">
      <c r="A2391" s="40">
        <v>400</v>
      </c>
      <c r="B2391" s="34" t="s">
        <v>51</v>
      </c>
      <c r="C2391" s="36" t="s">
        <v>12437</v>
      </c>
      <c r="D2391" s="36" t="s">
        <v>12438</v>
      </c>
      <c r="E2391" s="36" t="s">
        <v>12439</v>
      </c>
      <c r="F2391" s="36" t="s">
        <v>12440</v>
      </c>
      <c r="G2391" s="418" t="s">
        <v>12432</v>
      </c>
      <c r="H2391" s="36"/>
      <c r="I2391" s="34" t="s">
        <v>49</v>
      </c>
      <c r="J2391" s="34">
        <v>1920</v>
      </c>
      <c r="K2391" s="36" t="s">
        <v>12441</v>
      </c>
      <c r="L2391" s="40" t="s">
        <v>34</v>
      </c>
      <c r="M2391" s="34">
        <v>0.2</v>
      </c>
      <c r="N2391" s="34">
        <v>0.2</v>
      </c>
      <c r="O2391" s="34"/>
      <c r="P2391" s="79" t="s">
        <v>12442</v>
      </c>
      <c r="Q2391" s="248"/>
    </row>
    <row r="2392" s="20" customFormat="1" spans="1:17">
      <c r="A2392" s="40"/>
      <c r="B2392" s="34"/>
      <c r="C2392" s="118" t="s">
        <v>12443</v>
      </c>
      <c r="D2392" s="126" t="s">
        <v>12444</v>
      </c>
      <c r="E2392" s="36"/>
      <c r="F2392" s="36"/>
      <c r="G2392" s="89"/>
      <c r="H2392" s="36"/>
      <c r="I2392" s="34" t="s">
        <v>49</v>
      </c>
      <c r="J2392" s="34">
        <v>192</v>
      </c>
      <c r="K2392" s="36"/>
      <c r="L2392" s="40"/>
      <c r="M2392" s="34"/>
      <c r="N2392" s="34"/>
      <c r="O2392" s="34"/>
      <c r="P2392" s="79"/>
      <c r="Q2392" s="248"/>
    </row>
    <row r="2393" s="24" customFormat="1" ht="24" spans="1:17">
      <c r="A2393" s="54"/>
      <c r="B2393" s="44"/>
      <c r="C2393" s="419" t="s">
        <v>12445</v>
      </c>
      <c r="D2393" s="74" t="s">
        <v>12446</v>
      </c>
      <c r="E2393" s="50"/>
      <c r="F2393" s="50"/>
      <c r="G2393" s="91"/>
      <c r="H2393" s="50"/>
      <c r="I2393" s="44" t="s">
        <v>3413</v>
      </c>
      <c r="J2393" s="44">
        <v>400</v>
      </c>
      <c r="K2393" s="50"/>
      <c r="L2393" s="54"/>
      <c r="M2393" s="44"/>
      <c r="N2393" s="44"/>
      <c r="O2393" s="44"/>
      <c r="P2393" s="79"/>
      <c r="Q2393" s="253"/>
    </row>
    <row r="2394" s="20" customFormat="1" ht="60" spans="1:17">
      <c r="A2394" s="40">
        <v>401</v>
      </c>
      <c r="B2394" s="40" t="s">
        <v>51</v>
      </c>
      <c r="C2394" s="39" t="s">
        <v>12447</v>
      </c>
      <c r="D2394" s="36" t="s">
        <v>12448</v>
      </c>
      <c r="E2394" s="36" t="s">
        <v>12449</v>
      </c>
      <c r="F2394" s="36" t="s">
        <v>12450</v>
      </c>
      <c r="G2394" s="418" t="s">
        <v>12432</v>
      </c>
      <c r="H2394" s="36"/>
      <c r="I2394" s="34" t="s">
        <v>49</v>
      </c>
      <c r="J2394" s="34">
        <v>2240</v>
      </c>
      <c r="K2394" s="36" t="s">
        <v>12451</v>
      </c>
      <c r="L2394" s="40" t="s">
        <v>34</v>
      </c>
      <c r="M2394" s="34">
        <v>0.2</v>
      </c>
      <c r="N2394" s="34">
        <v>0.2</v>
      </c>
      <c r="O2394" s="34"/>
      <c r="P2394" s="79" t="s">
        <v>12452</v>
      </c>
      <c r="Q2394" s="248"/>
    </row>
    <row r="2395" s="20" customFormat="1" spans="1:17">
      <c r="A2395" s="40"/>
      <c r="B2395" s="40"/>
      <c r="C2395" s="118" t="s">
        <v>12453</v>
      </c>
      <c r="D2395" s="126" t="s">
        <v>12454</v>
      </c>
      <c r="E2395" s="36"/>
      <c r="F2395" s="36"/>
      <c r="G2395" s="89"/>
      <c r="H2395" s="36"/>
      <c r="I2395" s="34" t="s">
        <v>49</v>
      </c>
      <c r="J2395" s="34">
        <v>224</v>
      </c>
      <c r="K2395" s="36"/>
      <c r="L2395" s="40"/>
      <c r="M2395" s="34"/>
      <c r="N2395" s="34"/>
      <c r="O2395" s="34"/>
      <c r="P2395" s="79"/>
      <c r="Q2395" s="248"/>
    </row>
    <row r="2396" s="24" customFormat="1" ht="24" spans="1:17">
      <c r="A2396" s="54"/>
      <c r="B2396" s="54"/>
      <c r="C2396" s="419" t="s">
        <v>12455</v>
      </c>
      <c r="D2396" s="74" t="s">
        <v>12456</v>
      </c>
      <c r="E2396" s="50"/>
      <c r="F2396" s="50"/>
      <c r="G2396" s="91"/>
      <c r="H2396" s="50"/>
      <c r="I2396" s="44" t="s">
        <v>3413</v>
      </c>
      <c r="J2396" s="44">
        <v>400</v>
      </c>
      <c r="K2396" s="50"/>
      <c r="L2396" s="54"/>
      <c r="M2396" s="44"/>
      <c r="N2396" s="44"/>
      <c r="O2396" s="44"/>
      <c r="P2396" s="79"/>
      <c r="Q2396" s="253"/>
    </row>
    <row r="2397" s="20" customFormat="1" ht="120" spans="1:17">
      <c r="A2397" s="40">
        <v>402</v>
      </c>
      <c r="B2397" s="34" t="s">
        <v>51</v>
      </c>
      <c r="C2397" s="413" t="s">
        <v>12457</v>
      </c>
      <c r="D2397" s="36" t="s">
        <v>12458</v>
      </c>
      <c r="E2397" s="36" t="s">
        <v>12459</v>
      </c>
      <c r="F2397" s="36" t="s">
        <v>12460</v>
      </c>
      <c r="G2397" s="36" t="s">
        <v>41</v>
      </c>
      <c r="H2397" s="36"/>
      <c r="I2397" s="34" t="s">
        <v>49</v>
      </c>
      <c r="J2397" s="34">
        <v>15.5</v>
      </c>
      <c r="K2397" s="36" t="s">
        <v>41</v>
      </c>
      <c r="L2397" s="40" t="s">
        <v>34</v>
      </c>
      <c r="M2397" s="34">
        <v>0.1</v>
      </c>
      <c r="N2397" s="34">
        <v>0.15</v>
      </c>
      <c r="O2397" s="34"/>
      <c r="P2397" s="79" t="s">
        <v>12461</v>
      </c>
      <c r="Q2397" s="248"/>
    </row>
    <row r="2398" s="25" customFormat="1" ht="306" customHeight="1" spans="1:17">
      <c r="A2398" s="254"/>
      <c r="B2398" s="254"/>
      <c r="C2398" s="95"/>
      <c r="D2398" s="76" t="s">
        <v>12462</v>
      </c>
      <c r="E2398" s="36" t="s">
        <v>12463</v>
      </c>
      <c r="F2398" s="36"/>
      <c r="G2398" s="36"/>
      <c r="H2398" s="36"/>
      <c r="I2398" s="36"/>
      <c r="J2398" s="255"/>
      <c r="K2398" s="30"/>
      <c r="L2398" s="30"/>
      <c r="M2398" s="30"/>
      <c r="N2398" s="30"/>
      <c r="O2398" s="30"/>
      <c r="P2398" s="256"/>
      <c r="Q2398" s="256"/>
    </row>
    <row r="2399" s="26" customFormat="1" ht="84" customHeight="1" spans="1:17">
      <c r="A2399" s="180">
        <v>1</v>
      </c>
      <c r="B2399" s="257" t="s">
        <v>21</v>
      </c>
      <c r="C2399" s="76" t="s">
        <v>12464</v>
      </c>
      <c r="D2399" s="76" t="s">
        <v>12465</v>
      </c>
      <c r="E2399" s="36" t="s">
        <v>12466</v>
      </c>
      <c r="F2399" s="36" t="s">
        <v>12467</v>
      </c>
      <c r="G2399" s="36" t="s">
        <v>41</v>
      </c>
      <c r="H2399" s="36" t="s">
        <v>12468</v>
      </c>
      <c r="I2399" s="34" t="s">
        <v>60</v>
      </c>
      <c r="J2399" s="105">
        <v>1.1</v>
      </c>
      <c r="K2399" s="76" t="s">
        <v>41</v>
      </c>
      <c r="L2399" s="43" t="s">
        <v>50</v>
      </c>
      <c r="M2399" s="43" t="s">
        <v>41</v>
      </c>
      <c r="N2399" s="43" t="s">
        <v>41</v>
      </c>
      <c r="O2399" s="43"/>
      <c r="P2399" s="258" t="s">
        <v>12469</v>
      </c>
      <c r="Q2399" s="258"/>
    </row>
    <row r="2400" s="26" customFormat="1" ht="36" customHeight="1" spans="1:17">
      <c r="A2400" s="180"/>
      <c r="B2400" s="257"/>
      <c r="C2400" s="66" t="s">
        <v>12470</v>
      </c>
      <c r="D2400" s="74" t="s">
        <v>12471</v>
      </c>
      <c r="E2400" s="36"/>
      <c r="F2400" s="36"/>
      <c r="G2400" s="36"/>
      <c r="H2400" s="36"/>
      <c r="I2400" s="44" t="s">
        <v>60</v>
      </c>
      <c r="J2400" s="259">
        <v>1.1</v>
      </c>
      <c r="K2400" s="76"/>
      <c r="L2400" s="43"/>
      <c r="M2400" s="43"/>
      <c r="N2400" s="43"/>
      <c r="O2400" s="43"/>
      <c r="P2400" s="258"/>
      <c r="Q2400" s="258"/>
    </row>
    <row r="2401" s="26" customFormat="1" ht="98" customHeight="1" spans="1:17">
      <c r="A2401" s="180">
        <v>2</v>
      </c>
      <c r="B2401" s="257" t="s">
        <v>21</v>
      </c>
      <c r="C2401" s="76" t="s">
        <v>12472</v>
      </c>
      <c r="D2401" s="36" t="s">
        <v>12473</v>
      </c>
      <c r="E2401" s="36" t="s">
        <v>12474</v>
      </c>
      <c r="F2401" s="36" t="s">
        <v>12475</v>
      </c>
      <c r="G2401" s="36" t="s">
        <v>12476</v>
      </c>
      <c r="H2401" s="36" t="s">
        <v>12477</v>
      </c>
      <c r="I2401" s="34" t="s">
        <v>49</v>
      </c>
      <c r="J2401" s="105">
        <v>26.9</v>
      </c>
      <c r="K2401" s="76" t="s">
        <v>12478</v>
      </c>
      <c r="L2401" s="43" t="s">
        <v>50</v>
      </c>
      <c r="M2401" s="43" t="s">
        <v>41</v>
      </c>
      <c r="N2401" s="43" t="s">
        <v>41</v>
      </c>
      <c r="O2401" s="43"/>
      <c r="P2401" s="258" t="s">
        <v>12479</v>
      </c>
      <c r="Q2401" s="258"/>
    </row>
    <row r="2402" s="26" customFormat="1" ht="32" customHeight="1" spans="1:17">
      <c r="A2402" s="180"/>
      <c r="B2402" s="257"/>
      <c r="C2402" s="66" t="s">
        <v>12480</v>
      </c>
      <c r="D2402" s="74" t="s">
        <v>12481</v>
      </c>
      <c r="E2402" s="36"/>
      <c r="F2402" s="36"/>
      <c r="G2402" s="36"/>
      <c r="H2402" s="36"/>
      <c r="I2402" s="44" t="s">
        <v>49</v>
      </c>
      <c r="J2402" s="259">
        <v>5</v>
      </c>
      <c r="K2402" s="76"/>
      <c r="L2402" s="43"/>
      <c r="M2402" s="43"/>
      <c r="N2402" s="43"/>
      <c r="O2402" s="43"/>
      <c r="P2402" s="258"/>
      <c r="Q2402" s="258"/>
    </row>
    <row r="2403" s="26" customFormat="1" ht="33" customHeight="1" spans="1:17">
      <c r="A2403" s="180"/>
      <c r="B2403" s="257"/>
      <c r="C2403" s="66" t="s">
        <v>12482</v>
      </c>
      <c r="D2403" s="74" t="s">
        <v>12483</v>
      </c>
      <c r="E2403" s="36"/>
      <c r="F2403" s="36"/>
      <c r="G2403" s="36"/>
      <c r="H2403" s="36"/>
      <c r="I2403" s="44" t="s">
        <v>49</v>
      </c>
      <c r="J2403" s="259">
        <v>15</v>
      </c>
      <c r="K2403" s="76"/>
      <c r="L2403" s="43"/>
      <c r="M2403" s="43"/>
      <c r="N2403" s="43"/>
      <c r="O2403" s="43"/>
      <c r="P2403" s="258"/>
      <c r="Q2403" s="258"/>
    </row>
    <row r="2404" s="26" customFormat="1" ht="32" customHeight="1" spans="1:17">
      <c r="A2404" s="180"/>
      <c r="B2404" s="257"/>
      <c r="C2404" s="66" t="s">
        <v>12484</v>
      </c>
      <c r="D2404" s="74" t="s">
        <v>12485</v>
      </c>
      <c r="E2404" s="36"/>
      <c r="F2404" s="36"/>
      <c r="G2404" s="36"/>
      <c r="H2404" s="36"/>
      <c r="I2404" s="44" t="s">
        <v>49</v>
      </c>
      <c r="J2404" s="259">
        <v>26.9</v>
      </c>
      <c r="K2404" s="76"/>
      <c r="L2404" s="43"/>
      <c r="M2404" s="43"/>
      <c r="N2404" s="43"/>
      <c r="O2404" s="43"/>
      <c r="P2404" s="258"/>
      <c r="Q2404" s="258"/>
    </row>
    <row r="2405" s="26" customFormat="1" ht="24" customHeight="1" spans="1:17">
      <c r="A2405" s="180"/>
      <c r="B2405" s="257"/>
      <c r="C2405" s="66" t="s">
        <v>12486</v>
      </c>
      <c r="D2405" s="74" t="s">
        <v>12487</v>
      </c>
      <c r="E2405" s="36"/>
      <c r="F2405" s="36"/>
      <c r="G2405" s="36"/>
      <c r="H2405" s="36"/>
      <c r="I2405" s="44" t="s">
        <v>49</v>
      </c>
      <c r="J2405" s="259">
        <v>26.9</v>
      </c>
      <c r="K2405" s="76"/>
      <c r="L2405" s="43"/>
      <c r="M2405" s="43"/>
      <c r="N2405" s="43"/>
      <c r="O2405" s="43"/>
      <c r="P2405" s="258"/>
      <c r="Q2405" s="258"/>
    </row>
    <row r="2406" s="26" customFormat="1" ht="24" customHeight="1" spans="1:17">
      <c r="A2406" s="180"/>
      <c r="B2406" s="257"/>
      <c r="C2406" s="412" t="s">
        <v>12488</v>
      </c>
      <c r="D2406" s="74" t="s">
        <v>12489</v>
      </c>
      <c r="E2406" s="36"/>
      <c r="F2406" s="36"/>
      <c r="G2406" s="36"/>
      <c r="H2406" s="36"/>
      <c r="I2406" s="44" t="s">
        <v>49</v>
      </c>
      <c r="J2406" s="259">
        <v>91.8</v>
      </c>
      <c r="K2406" s="76"/>
      <c r="L2406" s="43"/>
      <c r="M2406" s="43"/>
      <c r="N2406" s="43"/>
      <c r="O2406" s="43"/>
      <c r="P2406" s="258"/>
      <c r="Q2406" s="258"/>
    </row>
    <row r="2407" s="26" customFormat="1" ht="58" customHeight="1" spans="1:17">
      <c r="A2407" s="180">
        <v>3</v>
      </c>
      <c r="B2407" s="257" t="s">
        <v>21</v>
      </c>
      <c r="C2407" s="36" t="s">
        <v>12490</v>
      </c>
      <c r="D2407" s="36" t="s">
        <v>12491</v>
      </c>
      <c r="E2407" s="36" t="s">
        <v>12492</v>
      </c>
      <c r="F2407" s="36" t="s">
        <v>12475</v>
      </c>
      <c r="G2407" s="36" t="s">
        <v>41</v>
      </c>
      <c r="H2407" s="36"/>
      <c r="I2407" s="34" t="s">
        <v>49</v>
      </c>
      <c r="J2407" s="105">
        <v>32.7</v>
      </c>
      <c r="K2407" s="76" t="s">
        <v>12493</v>
      </c>
      <c r="L2407" s="43" t="s">
        <v>50</v>
      </c>
      <c r="M2407" s="43" t="s">
        <v>41</v>
      </c>
      <c r="N2407" s="43" t="s">
        <v>41</v>
      </c>
      <c r="O2407" s="43"/>
      <c r="P2407" s="258" t="s">
        <v>12494</v>
      </c>
      <c r="Q2407" s="258"/>
    </row>
    <row r="2408" s="26" customFormat="1" ht="107" customHeight="1" spans="1:17">
      <c r="A2408" s="180">
        <v>4</v>
      </c>
      <c r="B2408" s="257" t="s">
        <v>21</v>
      </c>
      <c r="C2408" s="36" t="s">
        <v>12495</v>
      </c>
      <c r="D2408" s="36" t="s">
        <v>12496</v>
      </c>
      <c r="E2408" s="36" t="s">
        <v>12497</v>
      </c>
      <c r="F2408" s="36" t="s">
        <v>12498</v>
      </c>
      <c r="G2408" s="36" t="s">
        <v>41</v>
      </c>
      <c r="H2408" s="36"/>
      <c r="I2408" s="34" t="s">
        <v>49</v>
      </c>
      <c r="J2408" s="105">
        <v>61.5</v>
      </c>
      <c r="K2408" s="76" t="s">
        <v>41</v>
      </c>
      <c r="L2408" s="43" t="s">
        <v>50</v>
      </c>
      <c r="M2408" s="43" t="s">
        <v>41</v>
      </c>
      <c r="N2408" s="43" t="s">
        <v>41</v>
      </c>
      <c r="O2408" s="43"/>
      <c r="P2408" s="258" t="s">
        <v>12499</v>
      </c>
      <c r="Q2408" s="258"/>
    </row>
    <row r="2409" s="26" customFormat="1" ht="57" customHeight="1" spans="1:17">
      <c r="A2409" s="180">
        <v>5</v>
      </c>
      <c r="B2409" s="257" t="s">
        <v>21</v>
      </c>
      <c r="C2409" s="36" t="s">
        <v>12500</v>
      </c>
      <c r="D2409" s="36" t="s">
        <v>12501</v>
      </c>
      <c r="E2409" s="36" t="s">
        <v>12502</v>
      </c>
      <c r="F2409" s="36" t="s">
        <v>12475</v>
      </c>
      <c r="G2409" s="36" t="s">
        <v>41</v>
      </c>
      <c r="H2409" s="36"/>
      <c r="I2409" s="34" t="s">
        <v>152</v>
      </c>
      <c r="J2409" s="105">
        <v>119</v>
      </c>
      <c r="K2409" s="76" t="s">
        <v>12503</v>
      </c>
      <c r="L2409" s="43" t="s">
        <v>50</v>
      </c>
      <c r="M2409" s="43" t="s">
        <v>41</v>
      </c>
      <c r="N2409" s="43" t="s">
        <v>41</v>
      </c>
      <c r="O2409" s="43"/>
      <c r="P2409" s="258" t="s">
        <v>12504</v>
      </c>
      <c r="Q2409" s="258"/>
    </row>
    <row r="2410" s="26" customFormat="1" ht="50" customHeight="1" spans="1:17">
      <c r="A2410" s="180">
        <v>6</v>
      </c>
      <c r="B2410" s="257" t="s">
        <v>21</v>
      </c>
      <c r="C2410" s="36" t="s">
        <v>12505</v>
      </c>
      <c r="D2410" s="36" t="s">
        <v>12506</v>
      </c>
      <c r="E2410" s="36" t="s">
        <v>12507</v>
      </c>
      <c r="F2410" s="36" t="s">
        <v>12508</v>
      </c>
      <c r="G2410" s="36" t="s">
        <v>41</v>
      </c>
      <c r="H2410" s="36"/>
      <c r="I2410" s="34" t="s">
        <v>49</v>
      </c>
      <c r="J2410" s="105">
        <v>307</v>
      </c>
      <c r="K2410" s="76" t="s">
        <v>41</v>
      </c>
      <c r="L2410" s="43" t="s">
        <v>24</v>
      </c>
      <c r="M2410" s="43" t="s">
        <v>41</v>
      </c>
      <c r="N2410" s="43" t="s">
        <v>41</v>
      </c>
      <c r="O2410" s="43"/>
      <c r="P2410" s="258" t="s">
        <v>12509</v>
      </c>
      <c r="Q2410" s="258"/>
    </row>
    <row r="2411" s="26" customFormat="1" ht="100" customHeight="1" spans="1:17">
      <c r="A2411" s="180">
        <v>7</v>
      </c>
      <c r="B2411" s="257" t="s">
        <v>51</v>
      </c>
      <c r="C2411" s="36" t="s">
        <v>12510</v>
      </c>
      <c r="D2411" s="36" t="s">
        <v>12511</v>
      </c>
      <c r="E2411" s="36" t="s">
        <v>12512</v>
      </c>
      <c r="F2411" s="36" t="s">
        <v>12513</v>
      </c>
      <c r="G2411" s="36" t="s">
        <v>41</v>
      </c>
      <c r="H2411" s="36"/>
      <c r="I2411" s="34" t="s">
        <v>49</v>
      </c>
      <c r="J2411" s="105">
        <v>85.2</v>
      </c>
      <c r="K2411" s="76" t="s">
        <v>41</v>
      </c>
      <c r="L2411" s="43" t="s">
        <v>50</v>
      </c>
      <c r="M2411" s="43" t="s">
        <v>41</v>
      </c>
      <c r="N2411" s="43" t="s">
        <v>41</v>
      </c>
      <c r="O2411" s="43"/>
      <c r="P2411" s="258" t="s">
        <v>12514</v>
      </c>
      <c r="Q2411" s="258"/>
    </row>
    <row r="2412" s="26" customFormat="1" ht="84" customHeight="1" spans="1:17">
      <c r="A2412" s="180">
        <v>8</v>
      </c>
      <c r="B2412" s="257" t="s">
        <v>51</v>
      </c>
      <c r="C2412" s="36" t="s">
        <v>12515</v>
      </c>
      <c r="D2412" s="36" t="s">
        <v>12516</v>
      </c>
      <c r="E2412" s="36" t="s">
        <v>12517</v>
      </c>
      <c r="F2412" s="36" t="s">
        <v>12518</v>
      </c>
      <c r="G2412" s="36" t="s">
        <v>41</v>
      </c>
      <c r="H2412" s="36"/>
      <c r="I2412" s="34" t="s">
        <v>49</v>
      </c>
      <c r="J2412" s="105">
        <v>75.7</v>
      </c>
      <c r="K2412" s="76" t="s">
        <v>41</v>
      </c>
      <c r="L2412" s="43" t="s">
        <v>50</v>
      </c>
      <c r="M2412" s="43" t="s">
        <v>41</v>
      </c>
      <c r="N2412" s="43" t="s">
        <v>41</v>
      </c>
      <c r="O2412" s="43"/>
      <c r="P2412" s="258" t="s">
        <v>12519</v>
      </c>
      <c r="Q2412" s="258"/>
    </row>
    <row r="2413" s="26" customFormat="1" ht="65" customHeight="1" spans="1:17">
      <c r="A2413" s="180">
        <v>9</v>
      </c>
      <c r="B2413" s="257" t="s">
        <v>21</v>
      </c>
      <c r="C2413" s="36" t="s">
        <v>12520</v>
      </c>
      <c r="D2413" s="36" t="s">
        <v>12521</v>
      </c>
      <c r="E2413" s="36" t="s">
        <v>12522</v>
      </c>
      <c r="F2413" s="36" t="s">
        <v>12523</v>
      </c>
      <c r="G2413" s="36" t="s">
        <v>41</v>
      </c>
      <c r="H2413" s="36"/>
      <c r="I2413" s="34" t="s">
        <v>49</v>
      </c>
      <c r="J2413" s="105">
        <v>696</v>
      </c>
      <c r="K2413" s="76" t="s">
        <v>41</v>
      </c>
      <c r="L2413" s="43" t="s">
        <v>34</v>
      </c>
      <c r="M2413" s="43">
        <v>0.2</v>
      </c>
      <c r="N2413" s="43">
        <v>0.2</v>
      </c>
      <c r="O2413" s="43"/>
      <c r="P2413" s="258"/>
      <c r="Q2413" s="258"/>
    </row>
    <row r="2414" s="26" customFormat="1" ht="105" customHeight="1" spans="1:17">
      <c r="A2414" s="180">
        <v>10</v>
      </c>
      <c r="B2414" s="257" t="s">
        <v>21</v>
      </c>
      <c r="C2414" s="36" t="s">
        <v>12524</v>
      </c>
      <c r="D2414" s="36" t="s">
        <v>12525</v>
      </c>
      <c r="E2414" s="36" t="s">
        <v>12526</v>
      </c>
      <c r="F2414" s="36" t="s">
        <v>12527</v>
      </c>
      <c r="G2414" s="36" t="s">
        <v>41</v>
      </c>
      <c r="H2414" s="36"/>
      <c r="I2414" s="34" t="s">
        <v>49</v>
      </c>
      <c r="J2414" s="105">
        <v>132</v>
      </c>
      <c r="K2414" s="76" t="s">
        <v>12528</v>
      </c>
      <c r="L2414" s="43" t="s">
        <v>50</v>
      </c>
      <c r="M2414" s="43" t="s">
        <v>41</v>
      </c>
      <c r="N2414" s="43" t="s">
        <v>41</v>
      </c>
      <c r="O2414" s="43"/>
      <c r="P2414" s="258" t="s">
        <v>12529</v>
      </c>
      <c r="Q2414" s="258"/>
    </row>
    <row r="2415" s="26" customFormat="1" ht="83" customHeight="1" spans="1:17">
      <c r="A2415" s="180">
        <v>11</v>
      </c>
      <c r="B2415" s="257" t="s">
        <v>21</v>
      </c>
      <c r="C2415" s="36" t="s">
        <v>12530</v>
      </c>
      <c r="D2415" s="36" t="s">
        <v>12531</v>
      </c>
      <c r="E2415" s="36" t="s">
        <v>12532</v>
      </c>
      <c r="F2415" s="36" t="s">
        <v>12533</v>
      </c>
      <c r="G2415" s="36" t="s">
        <v>41</v>
      </c>
      <c r="H2415" s="36"/>
      <c r="I2415" s="34" t="s">
        <v>49</v>
      </c>
      <c r="J2415" s="105">
        <v>34.8</v>
      </c>
      <c r="K2415" s="76" t="s">
        <v>12528</v>
      </c>
      <c r="L2415" s="43" t="s">
        <v>24</v>
      </c>
      <c r="M2415" s="43" t="s">
        <v>41</v>
      </c>
      <c r="N2415" s="43" t="s">
        <v>41</v>
      </c>
      <c r="O2415" s="43"/>
      <c r="P2415" s="258"/>
      <c r="Q2415" s="258"/>
    </row>
    <row r="2416" s="26" customFormat="1" ht="87" customHeight="1" spans="1:17">
      <c r="A2416" s="180">
        <v>12</v>
      </c>
      <c r="B2416" s="257" t="s">
        <v>21</v>
      </c>
      <c r="C2416" s="36" t="s">
        <v>12534</v>
      </c>
      <c r="D2416" s="36" t="s">
        <v>12535</v>
      </c>
      <c r="E2416" s="36" t="s">
        <v>12536</v>
      </c>
      <c r="F2416" s="36" t="s">
        <v>12537</v>
      </c>
      <c r="G2416" s="36" t="s">
        <v>41</v>
      </c>
      <c r="H2416" s="36"/>
      <c r="I2416" s="34" t="s">
        <v>152</v>
      </c>
      <c r="J2416" s="105">
        <v>107</v>
      </c>
      <c r="K2416" s="76" t="s">
        <v>12538</v>
      </c>
      <c r="L2416" s="43" t="s">
        <v>50</v>
      </c>
      <c r="M2416" s="43" t="s">
        <v>41</v>
      </c>
      <c r="N2416" s="43" t="s">
        <v>41</v>
      </c>
      <c r="O2416" s="43"/>
      <c r="P2416" s="258" t="s">
        <v>12539</v>
      </c>
      <c r="Q2416" s="258"/>
    </row>
    <row r="2417" s="26" customFormat="1" ht="137" customHeight="1" spans="1:17">
      <c r="A2417" s="180">
        <v>13</v>
      </c>
      <c r="B2417" s="257" t="s">
        <v>21</v>
      </c>
      <c r="C2417" s="36" t="s">
        <v>12540</v>
      </c>
      <c r="D2417" s="36" t="s">
        <v>12541</v>
      </c>
      <c r="E2417" s="36" t="s">
        <v>12542</v>
      </c>
      <c r="F2417" s="36" t="s">
        <v>12543</v>
      </c>
      <c r="G2417" s="36" t="s">
        <v>41</v>
      </c>
      <c r="H2417" s="36"/>
      <c r="I2417" s="34" t="s">
        <v>49</v>
      </c>
      <c r="J2417" s="105">
        <v>47.7</v>
      </c>
      <c r="K2417" s="76" t="s">
        <v>41</v>
      </c>
      <c r="L2417" s="43" t="s">
        <v>34</v>
      </c>
      <c r="M2417" s="43">
        <v>0.2</v>
      </c>
      <c r="N2417" s="43">
        <v>0.2</v>
      </c>
      <c r="O2417" s="43"/>
      <c r="P2417" s="258" t="s">
        <v>12544</v>
      </c>
      <c r="Q2417" s="258"/>
    </row>
    <row r="2418" s="26" customFormat="1" ht="69" customHeight="1" spans="1:17">
      <c r="A2418" s="180">
        <v>14</v>
      </c>
      <c r="B2418" s="257" t="s">
        <v>51</v>
      </c>
      <c r="C2418" s="36" t="s">
        <v>12545</v>
      </c>
      <c r="D2418" s="36" t="s">
        <v>12546</v>
      </c>
      <c r="E2418" s="36" t="s">
        <v>12547</v>
      </c>
      <c r="F2418" s="36" t="s">
        <v>12548</v>
      </c>
      <c r="G2418" s="36" t="s">
        <v>41</v>
      </c>
      <c r="H2418" s="36"/>
      <c r="I2418" s="34" t="s">
        <v>49</v>
      </c>
      <c r="J2418" s="105">
        <v>84</v>
      </c>
      <c r="K2418" s="76" t="s">
        <v>12549</v>
      </c>
      <c r="L2418" s="43" t="s">
        <v>50</v>
      </c>
      <c r="M2418" s="43" t="s">
        <v>41</v>
      </c>
      <c r="N2418" s="43" t="s">
        <v>41</v>
      </c>
      <c r="O2418" s="43"/>
      <c r="P2418" s="258" t="s">
        <v>12550</v>
      </c>
      <c r="Q2418" s="258"/>
    </row>
    <row r="2419" s="26" customFormat="1" ht="39" customHeight="1" spans="1:17">
      <c r="A2419" s="180">
        <v>15</v>
      </c>
      <c r="B2419" s="257" t="s">
        <v>21</v>
      </c>
      <c r="C2419" s="36" t="s">
        <v>12551</v>
      </c>
      <c r="D2419" s="36" t="s">
        <v>12552</v>
      </c>
      <c r="E2419" s="36" t="s">
        <v>12553</v>
      </c>
      <c r="F2419" s="36" t="s">
        <v>12554</v>
      </c>
      <c r="G2419" s="36" t="s">
        <v>41</v>
      </c>
      <c r="H2419" s="244"/>
      <c r="I2419" s="34" t="s">
        <v>60</v>
      </c>
      <c r="J2419" s="105">
        <v>5.8</v>
      </c>
      <c r="K2419" s="76" t="s">
        <v>12555</v>
      </c>
      <c r="L2419" s="43" t="s">
        <v>50</v>
      </c>
      <c r="M2419" s="43" t="s">
        <v>41</v>
      </c>
      <c r="N2419" s="43" t="s">
        <v>41</v>
      </c>
      <c r="O2419" s="43"/>
      <c r="P2419" s="258" t="s">
        <v>12556</v>
      </c>
      <c r="Q2419" s="258"/>
    </row>
    <row r="2420" s="26" customFormat="1" ht="66" customHeight="1" spans="1:17">
      <c r="A2420" s="180">
        <v>16</v>
      </c>
      <c r="B2420" s="257" t="s">
        <v>21</v>
      </c>
      <c r="C2420" s="36" t="s">
        <v>12557</v>
      </c>
      <c r="D2420" s="36" t="s">
        <v>12558</v>
      </c>
      <c r="E2420" s="36" t="s">
        <v>12559</v>
      </c>
      <c r="F2420" s="36" t="s">
        <v>12560</v>
      </c>
      <c r="G2420" s="36" t="s">
        <v>41</v>
      </c>
      <c r="H2420" s="36"/>
      <c r="I2420" s="34" t="s">
        <v>60</v>
      </c>
      <c r="J2420" s="105">
        <v>15.5</v>
      </c>
      <c r="K2420" s="76" t="s">
        <v>41</v>
      </c>
      <c r="L2420" s="43" t="s">
        <v>50</v>
      </c>
      <c r="M2420" s="43" t="s">
        <v>41</v>
      </c>
      <c r="N2420" s="43" t="s">
        <v>41</v>
      </c>
      <c r="O2420" s="43"/>
      <c r="P2420" s="258" t="s">
        <v>12561</v>
      </c>
      <c r="Q2420" s="258"/>
    </row>
    <row r="2421" s="26" customFormat="1" ht="77" customHeight="1" spans="1:17">
      <c r="A2421" s="180">
        <v>17</v>
      </c>
      <c r="B2421" s="257" t="s">
        <v>21</v>
      </c>
      <c r="C2421" s="36" t="s">
        <v>12562</v>
      </c>
      <c r="D2421" s="36" t="s">
        <v>12563</v>
      </c>
      <c r="E2421" s="36" t="s">
        <v>12564</v>
      </c>
      <c r="F2421" s="36" t="s">
        <v>12560</v>
      </c>
      <c r="G2421" s="36" t="s">
        <v>41</v>
      </c>
      <c r="H2421" s="36"/>
      <c r="I2421" s="34" t="s">
        <v>228</v>
      </c>
      <c r="J2421" s="105">
        <v>11.6</v>
      </c>
      <c r="K2421" s="76" t="s">
        <v>12565</v>
      </c>
      <c r="L2421" s="43" t="s">
        <v>50</v>
      </c>
      <c r="M2421" s="43" t="s">
        <v>41</v>
      </c>
      <c r="N2421" s="43" t="s">
        <v>41</v>
      </c>
      <c r="O2421" s="43"/>
      <c r="P2421" s="258" t="s">
        <v>12566</v>
      </c>
      <c r="Q2421" s="258"/>
    </row>
    <row r="2422" s="26" customFormat="1" ht="39" customHeight="1" spans="1:17">
      <c r="A2422" s="180">
        <v>18</v>
      </c>
      <c r="B2422" s="257" t="s">
        <v>51</v>
      </c>
      <c r="C2422" s="36" t="s">
        <v>12567</v>
      </c>
      <c r="D2422" s="36" t="s">
        <v>12568</v>
      </c>
      <c r="E2422" s="36" t="s">
        <v>12569</v>
      </c>
      <c r="F2422" s="36" t="s">
        <v>12570</v>
      </c>
      <c r="G2422" s="36" t="s">
        <v>41</v>
      </c>
      <c r="H2422" s="36"/>
      <c r="I2422" s="34" t="s">
        <v>49</v>
      </c>
      <c r="J2422" s="105">
        <v>46</v>
      </c>
      <c r="K2422" s="76" t="s">
        <v>41</v>
      </c>
      <c r="L2422" s="43" t="s">
        <v>34</v>
      </c>
      <c r="M2422" s="43">
        <v>0.1</v>
      </c>
      <c r="N2422" s="43">
        <v>0.1</v>
      </c>
      <c r="O2422" s="43"/>
      <c r="P2422" s="258" t="s">
        <v>12571</v>
      </c>
      <c r="Q2422" s="258"/>
    </row>
    <row r="2423" s="26" customFormat="1" ht="89" customHeight="1" spans="1:17">
      <c r="A2423" s="180">
        <v>19</v>
      </c>
      <c r="B2423" s="257" t="s">
        <v>21</v>
      </c>
      <c r="C2423" s="36" t="s">
        <v>12572</v>
      </c>
      <c r="D2423" s="36" t="s">
        <v>12573</v>
      </c>
      <c r="E2423" s="36" t="s">
        <v>12574</v>
      </c>
      <c r="F2423" s="36" t="s">
        <v>12575</v>
      </c>
      <c r="G2423" s="36" t="s">
        <v>41</v>
      </c>
      <c r="H2423" s="36" t="s">
        <v>12576</v>
      </c>
      <c r="I2423" s="34" t="s">
        <v>49</v>
      </c>
      <c r="J2423" s="105">
        <v>36.9</v>
      </c>
      <c r="K2423" s="76" t="s">
        <v>12577</v>
      </c>
      <c r="L2423" s="43" t="s">
        <v>50</v>
      </c>
      <c r="M2423" s="43" t="s">
        <v>41</v>
      </c>
      <c r="N2423" s="43" t="s">
        <v>41</v>
      </c>
      <c r="O2423" s="43"/>
      <c r="P2423" s="258" t="s">
        <v>12578</v>
      </c>
      <c r="Q2423" s="258"/>
    </row>
    <row r="2424" s="26" customFormat="1" ht="89" customHeight="1" spans="1:17">
      <c r="A2424" s="180"/>
      <c r="B2424" s="257"/>
      <c r="C2424" s="66" t="s">
        <v>12579</v>
      </c>
      <c r="D2424" s="74" t="s">
        <v>12580</v>
      </c>
      <c r="E2424" s="36"/>
      <c r="F2424" s="36"/>
      <c r="G2424" s="36"/>
      <c r="H2424" s="36"/>
      <c r="I2424" s="44" t="s">
        <v>49</v>
      </c>
      <c r="J2424" s="259">
        <v>36.9</v>
      </c>
      <c r="K2424" s="76"/>
      <c r="L2424" s="43"/>
      <c r="M2424" s="43"/>
      <c r="N2424" s="43"/>
      <c r="O2424" s="43"/>
      <c r="P2424" s="258"/>
      <c r="Q2424" s="258"/>
    </row>
    <row r="2425" s="26" customFormat="1" ht="97" customHeight="1" spans="1:17">
      <c r="A2425" s="180">
        <v>20</v>
      </c>
      <c r="B2425" s="257" t="s">
        <v>21</v>
      </c>
      <c r="C2425" s="36" t="s">
        <v>12581</v>
      </c>
      <c r="D2425" s="36" t="s">
        <v>12582</v>
      </c>
      <c r="E2425" s="36" t="s">
        <v>12583</v>
      </c>
      <c r="F2425" s="36" t="s">
        <v>12584</v>
      </c>
      <c r="G2425" s="36" t="s">
        <v>12585</v>
      </c>
      <c r="H2425" s="36"/>
      <c r="I2425" s="34" t="s">
        <v>49</v>
      </c>
      <c r="J2425" s="105">
        <v>1656</v>
      </c>
      <c r="K2425" s="76" t="s">
        <v>12586</v>
      </c>
      <c r="L2425" s="43" t="s">
        <v>34</v>
      </c>
      <c r="M2425" s="43">
        <v>0.1</v>
      </c>
      <c r="N2425" s="43">
        <v>0.2</v>
      </c>
      <c r="O2425" s="43"/>
      <c r="P2425" s="258" t="s">
        <v>12587</v>
      </c>
      <c r="Q2425" s="258"/>
    </row>
    <row r="2426" s="26" customFormat="1" ht="29" customHeight="1" spans="1:17">
      <c r="A2426" s="180"/>
      <c r="B2426" s="257"/>
      <c r="C2426" s="66" t="s">
        <v>12588</v>
      </c>
      <c r="D2426" s="74" t="s">
        <v>12589</v>
      </c>
      <c r="E2426" s="36"/>
      <c r="F2426" s="36"/>
      <c r="G2426" s="36"/>
      <c r="H2426" s="36"/>
      <c r="I2426" s="44" t="s">
        <v>49</v>
      </c>
      <c r="J2426" s="259">
        <v>248.4</v>
      </c>
      <c r="K2426" s="76"/>
      <c r="L2426" s="43"/>
      <c r="M2426" s="43"/>
      <c r="N2426" s="43"/>
      <c r="O2426" s="43"/>
      <c r="P2426" s="258"/>
      <c r="Q2426" s="258"/>
    </row>
    <row r="2427" s="26" customFormat="1" ht="27" customHeight="1" spans="1:17">
      <c r="A2427" s="180"/>
      <c r="B2427" s="257"/>
      <c r="C2427" s="66" t="s">
        <v>12590</v>
      </c>
      <c r="D2427" s="74" t="s">
        <v>12591</v>
      </c>
      <c r="E2427" s="36"/>
      <c r="F2427" s="36"/>
      <c r="G2427" s="36"/>
      <c r="H2427" s="36"/>
      <c r="I2427" s="44" t="s">
        <v>49</v>
      </c>
      <c r="J2427" s="259">
        <v>331.2</v>
      </c>
      <c r="K2427" s="76"/>
      <c r="L2427" s="43"/>
      <c r="M2427" s="43"/>
      <c r="N2427" s="43"/>
      <c r="O2427" s="43"/>
      <c r="P2427" s="258"/>
      <c r="Q2427" s="258"/>
    </row>
    <row r="2428" s="26" customFormat="1" ht="31" customHeight="1" spans="1:17">
      <c r="A2428" s="180"/>
      <c r="B2428" s="257"/>
      <c r="C2428" s="66" t="s">
        <v>12592</v>
      </c>
      <c r="D2428" s="74" t="s">
        <v>12593</v>
      </c>
      <c r="E2428" s="36"/>
      <c r="F2428" s="36"/>
      <c r="G2428" s="36"/>
      <c r="H2428" s="36"/>
      <c r="I2428" s="44" t="s">
        <v>49</v>
      </c>
      <c r="J2428" s="259">
        <v>414</v>
      </c>
      <c r="K2428" s="76"/>
      <c r="L2428" s="43"/>
      <c r="M2428" s="43"/>
      <c r="N2428" s="43"/>
      <c r="O2428" s="43"/>
      <c r="P2428" s="258"/>
      <c r="Q2428" s="258"/>
    </row>
    <row r="2429" s="26" customFormat="1" ht="79" customHeight="1" spans="1:17">
      <c r="A2429" s="180">
        <v>21</v>
      </c>
      <c r="B2429" s="257" t="s">
        <v>21</v>
      </c>
      <c r="C2429" s="36" t="s">
        <v>12594</v>
      </c>
      <c r="D2429" s="36" t="s">
        <v>12595</v>
      </c>
      <c r="E2429" s="36" t="s">
        <v>12596</v>
      </c>
      <c r="F2429" s="36" t="s">
        <v>12597</v>
      </c>
      <c r="G2429" s="36" t="s">
        <v>41</v>
      </c>
      <c r="H2429" s="36"/>
      <c r="I2429" s="34" t="s">
        <v>49</v>
      </c>
      <c r="J2429" s="105">
        <v>664</v>
      </c>
      <c r="K2429" s="76" t="s">
        <v>12598</v>
      </c>
      <c r="L2429" s="43" t="s">
        <v>34</v>
      </c>
      <c r="M2429" s="43">
        <v>0.1</v>
      </c>
      <c r="N2429" s="43">
        <v>0.2</v>
      </c>
      <c r="O2429" s="43"/>
      <c r="P2429" s="258" t="s">
        <v>12599</v>
      </c>
      <c r="Q2429" s="258"/>
    </row>
    <row r="2430" s="26" customFormat="1" ht="144" customHeight="1" spans="1:17">
      <c r="A2430" s="180">
        <v>22</v>
      </c>
      <c r="B2430" s="257" t="s">
        <v>21</v>
      </c>
      <c r="C2430" s="36" t="s">
        <v>12600</v>
      </c>
      <c r="D2430" s="36" t="s">
        <v>12601</v>
      </c>
      <c r="E2430" s="36" t="s">
        <v>12602</v>
      </c>
      <c r="F2430" s="36" t="s">
        <v>12603</v>
      </c>
      <c r="G2430" s="36" t="s">
        <v>41</v>
      </c>
      <c r="H2430" s="36"/>
      <c r="I2430" s="34" t="s">
        <v>49</v>
      </c>
      <c r="J2430" s="105">
        <v>596</v>
      </c>
      <c r="K2430" s="76" t="s">
        <v>12604</v>
      </c>
      <c r="L2430" s="43" t="s">
        <v>34</v>
      </c>
      <c r="M2430" s="43">
        <v>0.1</v>
      </c>
      <c r="N2430" s="43">
        <v>0.2</v>
      </c>
      <c r="O2430" s="43"/>
      <c r="P2430" s="258" t="s">
        <v>12605</v>
      </c>
      <c r="Q2430" s="258"/>
    </row>
    <row r="2431" s="26" customFormat="1" ht="130" customHeight="1" spans="1:17">
      <c r="A2431" s="180">
        <v>23</v>
      </c>
      <c r="B2431" s="257" t="s">
        <v>21</v>
      </c>
      <c r="C2431" s="36" t="s">
        <v>12606</v>
      </c>
      <c r="D2431" s="36" t="s">
        <v>12607</v>
      </c>
      <c r="E2431" s="36" t="s">
        <v>12608</v>
      </c>
      <c r="F2431" s="36" t="s">
        <v>12609</v>
      </c>
      <c r="G2431" s="36" t="s">
        <v>41</v>
      </c>
      <c r="H2431" s="36"/>
      <c r="I2431" s="34" t="s">
        <v>49</v>
      </c>
      <c r="J2431" s="105">
        <v>596</v>
      </c>
      <c r="K2431" s="76" t="s">
        <v>12610</v>
      </c>
      <c r="L2431" s="43" t="s">
        <v>24</v>
      </c>
      <c r="M2431" s="43" t="s">
        <v>41</v>
      </c>
      <c r="N2431" s="43" t="s">
        <v>41</v>
      </c>
      <c r="O2431" s="43"/>
      <c r="P2431" s="258"/>
      <c r="Q2431" s="258"/>
    </row>
    <row r="2432" s="26" customFormat="1" ht="178" customHeight="1" spans="1:17">
      <c r="A2432" s="180">
        <v>24</v>
      </c>
      <c r="B2432" s="257" t="s">
        <v>2033</v>
      </c>
      <c r="C2432" s="36" t="s">
        <v>12611</v>
      </c>
      <c r="D2432" s="36" t="s">
        <v>12612</v>
      </c>
      <c r="E2432" s="36" t="s">
        <v>12613</v>
      </c>
      <c r="F2432" s="36" t="s">
        <v>12614</v>
      </c>
      <c r="G2432" s="36" t="s">
        <v>4894</v>
      </c>
      <c r="H2432" s="36"/>
      <c r="I2432" s="34" t="s">
        <v>4474</v>
      </c>
      <c r="J2432" s="105">
        <v>3279</v>
      </c>
      <c r="K2432" s="76" t="s">
        <v>12615</v>
      </c>
      <c r="L2432" s="43" t="s">
        <v>34</v>
      </c>
      <c r="M2432" s="43">
        <v>0.1</v>
      </c>
      <c r="N2432" s="43">
        <v>0.2</v>
      </c>
      <c r="O2432" s="43"/>
      <c r="P2432" s="258" t="s">
        <v>12616</v>
      </c>
      <c r="Q2432" s="258"/>
    </row>
    <row r="2433" s="26" customFormat="1" ht="36" customHeight="1" spans="1:17">
      <c r="A2433" s="180"/>
      <c r="B2433" s="257"/>
      <c r="C2433" s="66" t="s">
        <v>12617</v>
      </c>
      <c r="D2433" s="74" t="s">
        <v>12618</v>
      </c>
      <c r="E2433" s="36"/>
      <c r="F2433" s="36"/>
      <c r="G2433" s="36"/>
      <c r="H2433" s="36"/>
      <c r="I2433" s="44" t="s">
        <v>49</v>
      </c>
      <c r="J2433" s="259">
        <v>983.7</v>
      </c>
      <c r="K2433" s="76"/>
      <c r="L2433" s="43"/>
      <c r="M2433" s="43"/>
      <c r="N2433" s="43"/>
      <c r="O2433" s="43"/>
      <c r="P2433" s="258"/>
      <c r="Q2433" s="258"/>
    </row>
    <row r="2434" s="26" customFormat="1" ht="180" customHeight="1" spans="1:17">
      <c r="A2434" s="180">
        <v>25</v>
      </c>
      <c r="B2434" s="257" t="s">
        <v>2033</v>
      </c>
      <c r="C2434" s="36" t="s">
        <v>12619</v>
      </c>
      <c r="D2434" s="36" t="s">
        <v>12620</v>
      </c>
      <c r="E2434" s="36" t="s">
        <v>12621</v>
      </c>
      <c r="F2434" s="36" t="s">
        <v>12622</v>
      </c>
      <c r="G2434" s="36" t="s">
        <v>4894</v>
      </c>
      <c r="H2434" s="244"/>
      <c r="I2434" s="34" t="s">
        <v>4474</v>
      </c>
      <c r="J2434" s="105">
        <v>1985</v>
      </c>
      <c r="K2434" s="76" t="s">
        <v>12623</v>
      </c>
      <c r="L2434" s="43" t="s">
        <v>34</v>
      </c>
      <c r="M2434" s="43">
        <v>0.1</v>
      </c>
      <c r="N2434" s="43">
        <v>0.2</v>
      </c>
      <c r="O2434" s="43"/>
      <c r="P2434" s="258" t="s">
        <v>12624</v>
      </c>
      <c r="Q2434" s="258"/>
    </row>
    <row r="2435" s="26" customFormat="1" ht="30" customHeight="1" spans="1:17">
      <c r="A2435" s="180"/>
      <c r="B2435" s="257"/>
      <c r="C2435" s="66" t="s">
        <v>12625</v>
      </c>
      <c r="D2435" s="74" t="s">
        <v>12626</v>
      </c>
      <c r="E2435" s="36"/>
      <c r="F2435" s="36"/>
      <c r="G2435" s="36"/>
      <c r="H2435" s="244"/>
      <c r="I2435" s="44" t="s">
        <v>49</v>
      </c>
      <c r="J2435" s="259">
        <v>595.5</v>
      </c>
      <c r="K2435" s="76"/>
      <c r="L2435" s="43"/>
      <c r="M2435" s="43"/>
      <c r="N2435" s="43"/>
      <c r="O2435" s="43"/>
      <c r="P2435" s="258"/>
      <c r="Q2435" s="258"/>
    </row>
    <row r="2436" s="26" customFormat="1" ht="84" spans="1:17">
      <c r="A2436" s="180">
        <v>26</v>
      </c>
      <c r="B2436" s="257" t="s">
        <v>2033</v>
      </c>
      <c r="C2436" s="36" t="s">
        <v>12627</v>
      </c>
      <c r="D2436" s="36" t="s">
        <v>12628</v>
      </c>
      <c r="E2436" s="36" t="s">
        <v>12629</v>
      </c>
      <c r="F2436" s="36" t="s">
        <v>12630</v>
      </c>
      <c r="G2436" s="36" t="s">
        <v>4894</v>
      </c>
      <c r="H2436" s="36"/>
      <c r="I2436" s="34" t="s">
        <v>4474</v>
      </c>
      <c r="J2436" s="105">
        <v>2741</v>
      </c>
      <c r="K2436" s="76" t="s">
        <v>12631</v>
      </c>
      <c r="L2436" s="43" t="s">
        <v>24</v>
      </c>
      <c r="M2436" s="43" t="s">
        <v>41</v>
      </c>
      <c r="N2436" s="43" t="s">
        <v>41</v>
      </c>
      <c r="O2436" s="43"/>
      <c r="P2436" s="258"/>
      <c r="Q2436" s="258"/>
    </row>
    <row r="2437" s="26" customFormat="1" ht="24" spans="1:17">
      <c r="A2437" s="180"/>
      <c r="B2437" s="257"/>
      <c r="C2437" s="66" t="s">
        <v>12632</v>
      </c>
      <c r="D2437" s="74" t="s">
        <v>12633</v>
      </c>
      <c r="E2437" s="36"/>
      <c r="F2437" s="36"/>
      <c r="G2437" s="36"/>
      <c r="H2437" s="36"/>
      <c r="I2437" s="44" t="s">
        <v>49</v>
      </c>
      <c r="J2437" s="259">
        <v>822.3</v>
      </c>
      <c r="K2437" s="76"/>
      <c r="L2437" s="43"/>
      <c r="M2437" s="43"/>
      <c r="N2437" s="43"/>
      <c r="O2437" s="43"/>
      <c r="P2437" s="258"/>
      <c r="Q2437" s="258"/>
    </row>
    <row r="2438" s="26" customFormat="1" ht="191.25" spans="1:17">
      <c r="A2438" s="180">
        <v>27</v>
      </c>
      <c r="B2438" s="257" t="s">
        <v>2033</v>
      </c>
      <c r="C2438" s="36" t="s">
        <v>12634</v>
      </c>
      <c r="D2438" s="36" t="s">
        <v>12635</v>
      </c>
      <c r="E2438" s="36" t="s">
        <v>12636</v>
      </c>
      <c r="F2438" s="36" t="s">
        <v>12637</v>
      </c>
      <c r="G2438" s="36" t="s">
        <v>4894</v>
      </c>
      <c r="H2438" s="36"/>
      <c r="I2438" s="34" t="s">
        <v>4474</v>
      </c>
      <c r="J2438" s="105">
        <v>1350</v>
      </c>
      <c r="K2438" s="76" t="s">
        <v>12638</v>
      </c>
      <c r="L2438" s="43" t="s">
        <v>34</v>
      </c>
      <c r="M2438" s="43">
        <v>0.1</v>
      </c>
      <c r="N2438" s="43">
        <v>0.2</v>
      </c>
      <c r="O2438" s="43"/>
      <c r="P2438" s="258" t="s">
        <v>12639</v>
      </c>
      <c r="Q2438" s="258"/>
    </row>
    <row r="2439" s="26" customFormat="1" ht="12" spans="1:17">
      <c r="A2439" s="180"/>
      <c r="B2439" s="257"/>
      <c r="C2439" s="74" t="s">
        <v>12640</v>
      </c>
      <c r="D2439" s="74" t="s">
        <v>12641</v>
      </c>
      <c r="E2439" s="36"/>
      <c r="F2439" s="36"/>
      <c r="G2439" s="36"/>
      <c r="H2439" s="36"/>
      <c r="I2439" s="44" t="s">
        <v>49</v>
      </c>
      <c r="J2439" s="259">
        <v>405</v>
      </c>
      <c r="K2439" s="76"/>
      <c r="L2439" s="43"/>
      <c r="M2439" s="43"/>
      <c r="N2439" s="43"/>
      <c r="O2439" s="43"/>
      <c r="P2439" s="258"/>
      <c r="Q2439" s="258"/>
    </row>
    <row r="2440" s="26" customFormat="1" ht="67.5" spans="1:17">
      <c r="A2440" s="180">
        <v>28</v>
      </c>
      <c r="B2440" s="257" t="s">
        <v>2033</v>
      </c>
      <c r="C2440" s="36" t="s">
        <v>12642</v>
      </c>
      <c r="D2440" s="36" t="s">
        <v>12643</v>
      </c>
      <c r="E2440" s="36" t="s">
        <v>12644</v>
      </c>
      <c r="F2440" s="36" t="s">
        <v>12645</v>
      </c>
      <c r="G2440" s="36" t="s">
        <v>4894</v>
      </c>
      <c r="H2440" s="36"/>
      <c r="I2440" s="34" t="s">
        <v>49</v>
      </c>
      <c r="J2440" s="105">
        <v>419</v>
      </c>
      <c r="K2440" s="76" t="s">
        <v>41</v>
      </c>
      <c r="L2440" s="43" t="s">
        <v>34</v>
      </c>
      <c r="M2440" s="43">
        <v>0.1</v>
      </c>
      <c r="N2440" s="43">
        <v>0.2</v>
      </c>
      <c r="O2440" s="43"/>
      <c r="P2440" s="258" t="s">
        <v>12646</v>
      </c>
      <c r="Q2440" s="258"/>
    </row>
    <row r="2441" s="26" customFormat="1" ht="12" spans="1:17">
      <c r="A2441" s="180"/>
      <c r="B2441" s="257"/>
      <c r="C2441" s="66" t="s">
        <v>12647</v>
      </c>
      <c r="D2441" s="74" t="s">
        <v>12648</v>
      </c>
      <c r="E2441" s="36"/>
      <c r="F2441" s="36"/>
      <c r="G2441" s="36"/>
      <c r="H2441" s="36"/>
      <c r="I2441" s="44" t="s">
        <v>49</v>
      </c>
      <c r="J2441" s="259">
        <v>125.7</v>
      </c>
      <c r="K2441" s="76"/>
      <c r="L2441" s="43"/>
      <c r="M2441" s="43"/>
      <c r="N2441" s="43"/>
      <c r="O2441" s="43"/>
      <c r="P2441" s="258"/>
      <c r="Q2441" s="258"/>
    </row>
    <row r="2442" s="26" customFormat="1" ht="67.5" spans="1:17">
      <c r="A2442" s="180">
        <v>29</v>
      </c>
      <c r="B2442" s="257" t="s">
        <v>51</v>
      </c>
      <c r="C2442" s="36" t="s">
        <v>12649</v>
      </c>
      <c r="D2442" s="36" t="s">
        <v>12650</v>
      </c>
      <c r="E2442" s="36" t="s">
        <v>12651</v>
      </c>
      <c r="F2442" s="36" t="s">
        <v>12652</v>
      </c>
      <c r="G2442" s="36" t="s">
        <v>41</v>
      </c>
      <c r="H2442" s="36"/>
      <c r="I2442" s="34" t="s">
        <v>49</v>
      </c>
      <c r="J2442" s="105">
        <v>1527</v>
      </c>
      <c r="K2442" s="76" t="s">
        <v>41</v>
      </c>
      <c r="L2442" s="43" t="s">
        <v>50</v>
      </c>
      <c r="M2442" s="43" t="s">
        <v>41</v>
      </c>
      <c r="N2442" s="43" t="s">
        <v>41</v>
      </c>
      <c r="O2442" s="43"/>
      <c r="P2442" s="258" t="s">
        <v>12653</v>
      </c>
      <c r="Q2442" s="258"/>
    </row>
    <row r="2443" s="26" customFormat="1" ht="48" spans="1:17">
      <c r="A2443" s="180">
        <v>30</v>
      </c>
      <c r="B2443" s="257" t="s">
        <v>51</v>
      </c>
      <c r="C2443" s="36" t="s">
        <v>12654</v>
      </c>
      <c r="D2443" s="36" t="s">
        <v>12655</v>
      </c>
      <c r="E2443" s="36" t="s">
        <v>12656</v>
      </c>
      <c r="F2443" s="36" t="s">
        <v>12657</v>
      </c>
      <c r="G2443" s="36" t="s">
        <v>41</v>
      </c>
      <c r="H2443" s="244"/>
      <c r="I2443" s="34" t="s">
        <v>49</v>
      </c>
      <c r="J2443" s="105">
        <v>196</v>
      </c>
      <c r="K2443" s="76" t="s">
        <v>41</v>
      </c>
      <c r="L2443" s="43" t="s">
        <v>50</v>
      </c>
      <c r="M2443" s="43" t="s">
        <v>41</v>
      </c>
      <c r="N2443" s="43" t="s">
        <v>41</v>
      </c>
      <c r="O2443" s="43"/>
      <c r="P2443" s="258"/>
      <c r="Q2443" s="258"/>
    </row>
    <row r="2444" s="26" customFormat="1" ht="48" spans="1:17">
      <c r="A2444" s="180">
        <v>31</v>
      </c>
      <c r="B2444" s="257" t="s">
        <v>21</v>
      </c>
      <c r="C2444" s="36" t="s">
        <v>12658</v>
      </c>
      <c r="D2444" s="36" t="s">
        <v>12659</v>
      </c>
      <c r="E2444" s="36" t="s">
        <v>12660</v>
      </c>
      <c r="F2444" s="36" t="s">
        <v>12661</v>
      </c>
      <c r="G2444" s="36" t="s">
        <v>41</v>
      </c>
      <c r="H2444" s="244"/>
      <c r="I2444" s="34" t="s">
        <v>60</v>
      </c>
      <c r="J2444" s="105">
        <v>15</v>
      </c>
      <c r="K2444" s="76" t="s">
        <v>41</v>
      </c>
      <c r="L2444" s="43" t="s">
        <v>50</v>
      </c>
      <c r="M2444" s="43" t="s">
        <v>41</v>
      </c>
      <c r="N2444" s="43" t="s">
        <v>41</v>
      </c>
      <c r="O2444" s="43"/>
      <c r="P2444" s="258"/>
      <c r="Q2444" s="258"/>
    </row>
    <row r="2445" s="26" customFormat="1" ht="101.25" spans="1:17">
      <c r="A2445" s="180">
        <v>32</v>
      </c>
      <c r="B2445" s="257" t="s">
        <v>21</v>
      </c>
      <c r="C2445" s="36" t="s">
        <v>12662</v>
      </c>
      <c r="D2445" s="36" t="s">
        <v>12663</v>
      </c>
      <c r="E2445" s="36" t="s">
        <v>12664</v>
      </c>
      <c r="F2445" s="36" t="s">
        <v>12665</v>
      </c>
      <c r="G2445" s="36" t="s">
        <v>12666</v>
      </c>
      <c r="H2445" s="36"/>
      <c r="I2445" s="34" t="s">
        <v>49</v>
      </c>
      <c r="J2445" s="105">
        <v>1082</v>
      </c>
      <c r="K2445" s="76" t="s">
        <v>12667</v>
      </c>
      <c r="L2445" s="43" t="s">
        <v>34</v>
      </c>
      <c r="M2445" s="43">
        <v>0.1</v>
      </c>
      <c r="N2445" s="43">
        <v>0.2</v>
      </c>
      <c r="O2445" s="43"/>
      <c r="P2445" s="258" t="s">
        <v>12668</v>
      </c>
      <c r="Q2445" s="258"/>
    </row>
    <row r="2446" s="26" customFormat="1" ht="12" spans="1:17">
      <c r="A2446" s="180"/>
      <c r="B2446" s="257"/>
      <c r="C2446" s="66" t="s">
        <v>12669</v>
      </c>
      <c r="D2446" s="74" t="s">
        <v>12670</v>
      </c>
      <c r="E2446" s="36"/>
      <c r="F2446" s="36"/>
      <c r="G2446" s="36"/>
      <c r="H2446" s="36"/>
      <c r="I2446" s="44" t="s">
        <v>49</v>
      </c>
      <c r="J2446" s="259">
        <v>162.3</v>
      </c>
      <c r="K2446" s="76"/>
      <c r="L2446" s="43"/>
      <c r="M2446" s="43"/>
      <c r="N2446" s="43"/>
      <c r="O2446" s="43"/>
      <c r="P2446" s="258"/>
      <c r="Q2446" s="258"/>
    </row>
    <row r="2447" s="26" customFormat="1" ht="48" spans="1:17">
      <c r="A2447" s="180">
        <v>33</v>
      </c>
      <c r="B2447" s="257" t="s">
        <v>21</v>
      </c>
      <c r="C2447" s="36" t="s">
        <v>12671</v>
      </c>
      <c r="D2447" s="36" t="s">
        <v>12672</v>
      </c>
      <c r="E2447" s="36" t="s">
        <v>12673</v>
      </c>
      <c r="F2447" s="36" t="s">
        <v>12665</v>
      </c>
      <c r="G2447" s="36" t="s">
        <v>12666</v>
      </c>
      <c r="H2447" s="244"/>
      <c r="I2447" s="34" t="s">
        <v>49</v>
      </c>
      <c r="J2447" s="105">
        <v>1270</v>
      </c>
      <c r="K2447" s="76" t="s">
        <v>12674</v>
      </c>
      <c r="L2447" s="43" t="s">
        <v>34</v>
      </c>
      <c r="M2447" s="43">
        <v>0.1</v>
      </c>
      <c r="N2447" s="43">
        <v>0.2</v>
      </c>
      <c r="O2447" s="43"/>
      <c r="P2447" s="258" t="s">
        <v>12675</v>
      </c>
      <c r="Q2447" s="258"/>
    </row>
    <row r="2448" s="26" customFormat="1" ht="12" spans="1:17">
      <c r="A2448" s="180"/>
      <c r="B2448" s="257"/>
      <c r="C2448" s="66" t="s">
        <v>12676</v>
      </c>
      <c r="D2448" s="74" t="s">
        <v>12677</v>
      </c>
      <c r="E2448" s="36"/>
      <c r="F2448" s="36"/>
      <c r="G2448" s="36"/>
      <c r="H2448" s="244"/>
      <c r="I2448" s="44" t="s">
        <v>49</v>
      </c>
      <c r="J2448" s="259">
        <v>190.5</v>
      </c>
      <c r="K2448" s="76"/>
      <c r="L2448" s="43"/>
      <c r="M2448" s="43"/>
      <c r="N2448" s="43"/>
      <c r="O2448" s="43"/>
      <c r="P2448" s="258"/>
      <c r="Q2448" s="258"/>
    </row>
    <row r="2449" s="26" customFormat="1" ht="78.75" spans="1:17">
      <c r="A2449" s="180">
        <v>34</v>
      </c>
      <c r="B2449" s="257" t="s">
        <v>2033</v>
      </c>
      <c r="C2449" s="36" t="s">
        <v>12678</v>
      </c>
      <c r="D2449" s="36" t="s">
        <v>12679</v>
      </c>
      <c r="E2449" s="36" t="s">
        <v>12680</v>
      </c>
      <c r="F2449" s="36" t="s">
        <v>12681</v>
      </c>
      <c r="G2449" s="36" t="s">
        <v>12682</v>
      </c>
      <c r="H2449" s="36" t="s">
        <v>12683</v>
      </c>
      <c r="I2449" s="34" t="s">
        <v>49</v>
      </c>
      <c r="J2449" s="105">
        <v>1679</v>
      </c>
      <c r="K2449" s="76" t="s">
        <v>41</v>
      </c>
      <c r="L2449" s="43" t="s">
        <v>34</v>
      </c>
      <c r="M2449" s="43">
        <v>0.1</v>
      </c>
      <c r="N2449" s="43">
        <v>0.1</v>
      </c>
      <c r="O2449" s="43"/>
      <c r="P2449" s="258" t="s">
        <v>12684</v>
      </c>
      <c r="Q2449" s="258"/>
    </row>
    <row r="2450" s="26" customFormat="1" ht="12" spans="1:17">
      <c r="A2450" s="180"/>
      <c r="B2450" s="257"/>
      <c r="C2450" s="74" t="s">
        <v>12685</v>
      </c>
      <c r="D2450" s="74" t="s">
        <v>12686</v>
      </c>
      <c r="E2450" s="36"/>
      <c r="F2450" s="36"/>
      <c r="G2450" s="36"/>
      <c r="H2450" s="36"/>
      <c r="I2450" s="44" t="s">
        <v>49</v>
      </c>
      <c r="J2450" s="259">
        <v>503.7</v>
      </c>
      <c r="K2450" s="76"/>
      <c r="L2450" s="43"/>
      <c r="M2450" s="43"/>
      <c r="N2450" s="43"/>
      <c r="O2450" s="43"/>
      <c r="P2450" s="258"/>
      <c r="Q2450" s="258"/>
    </row>
    <row r="2451" s="26" customFormat="1" ht="24" spans="1:17">
      <c r="A2451" s="180"/>
      <c r="B2451" s="257"/>
      <c r="C2451" s="74" t="s">
        <v>12687</v>
      </c>
      <c r="D2451" s="74" t="s">
        <v>12688</v>
      </c>
      <c r="E2451" s="36"/>
      <c r="F2451" s="36"/>
      <c r="G2451" s="36"/>
      <c r="H2451" s="36"/>
      <c r="I2451" s="44" t="s">
        <v>49</v>
      </c>
      <c r="J2451" s="259">
        <v>335.8</v>
      </c>
      <c r="K2451" s="76"/>
      <c r="L2451" s="43"/>
      <c r="M2451" s="43"/>
      <c r="N2451" s="43"/>
      <c r="O2451" s="43"/>
      <c r="P2451" s="258"/>
      <c r="Q2451" s="258"/>
    </row>
    <row r="2452" s="26" customFormat="1" ht="24" spans="1:17">
      <c r="A2452" s="180"/>
      <c r="B2452" s="257"/>
      <c r="C2452" s="74" t="s">
        <v>12689</v>
      </c>
      <c r="D2452" s="74" t="s">
        <v>12690</v>
      </c>
      <c r="E2452" s="36"/>
      <c r="F2452" s="36"/>
      <c r="G2452" s="36"/>
      <c r="H2452" s="36"/>
      <c r="I2452" s="44" t="s">
        <v>49</v>
      </c>
      <c r="J2452" s="259">
        <v>1679</v>
      </c>
      <c r="K2452" s="76"/>
      <c r="L2452" s="43"/>
      <c r="M2452" s="43"/>
      <c r="N2452" s="43"/>
      <c r="O2452" s="43"/>
      <c r="P2452" s="258"/>
      <c r="Q2452" s="258"/>
    </row>
    <row r="2453" s="26" customFormat="1" ht="67.5" spans="1:17">
      <c r="A2453" s="180">
        <v>35</v>
      </c>
      <c r="B2453" s="257" t="s">
        <v>2033</v>
      </c>
      <c r="C2453" s="36" t="s">
        <v>12691</v>
      </c>
      <c r="D2453" s="36" t="s">
        <v>12692</v>
      </c>
      <c r="E2453" s="36" t="s">
        <v>12693</v>
      </c>
      <c r="F2453" s="36" t="s">
        <v>12681</v>
      </c>
      <c r="G2453" s="36" t="s">
        <v>12682</v>
      </c>
      <c r="H2453" s="36" t="s">
        <v>12694</v>
      </c>
      <c r="I2453" s="34" t="s">
        <v>49</v>
      </c>
      <c r="J2453" s="105">
        <v>2448</v>
      </c>
      <c r="K2453" s="76" t="s">
        <v>41</v>
      </c>
      <c r="L2453" s="43" t="s">
        <v>34</v>
      </c>
      <c r="M2453" s="43">
        <v>0.1</v>
      </c>
      <c r="N2453" s="43">
        <v>0.1</v>
      </c>
      <c r="O2453" s="43"/>
      <c r="P2453" s="258" t="s">
        <v>12695</v>
      </c>
      <c r="Q2453" s="258"/>
    </row>
    <row r="2454" s="26" customFormat="1" ht="12" spans="1:17">
      <c r="A2454" s="180"/>
      <c r="B2454" s="257"/>
      <c r="C2454" s="74" t="s">
        <v>12696</v>
      </c>
      <c r="D2454" s="74" t="s">
        <v>12697</v>
      </c>
      <c r="E2454" s="36"/>
      <c r="F2454" s="36"/>
      <c r="G2454" s="36"/>
      <c r="H2454" s="36"/>
      <c r="I2454" s="44" t="s">
        <v>49</v>
      </c>
      <c r="J2454" s="259">
        <v>734.4</v>
      </c>
      <c r="K2454" s="76"/>
      <c r="L2454" s="43"/>
      <c r="M2454" s="43"/>
      <c r="N2454" s="43"/>
      <c r="O2454" s="43"/>
      <c r="P2454" s="258"/>
      <c r="Q2454" s="258"/>
    </row>
    <row r="2455" s="26" customFormat="1" ht="24" spans="1:17">
      <c r="A2455" s="180"/>
      <c r="B2455" s="257"/>
      <c r="C2455" s="74" t="s">
        <v>12698</v>
      </c>
      <c r="D2455" s="74" t="s">
        <v>12699</v>
      </c>
      <c r="E2455" s="36"/>
      <c r="F2455" s="36"/>
      <c r="G2455" s="36"/>
      <c r="H2455" s="36"/>
      <c r="I2455" s="44" t="s">
        <v>49</v>
      </c>
      <c r="J2455" s="259">
        <v>489.6</v>
      </c>
      <c r="K2455" s="76"/>
      <c r="L2455" s="43"/>
      <c r="M2455" s="43"/>
      <c r="N2455" s="43"/>
      <c r="O2455" s="43"/>
      <c r="P2455" s="258"/>
      <c r="Q2455" s="258"/>
    </row>
    <row r="2456" s="26" customFormat="1" ht="24" spans="1:17">
      <c r="A2456" s="180"/>
      <c r="B2456" s="257"/>
      <c r="C2456" s="74" t="s">
        <v>12700</v>
      </c>
      <c r="D2456" s="74" t="s">
        <v>12701</v>
      </c>
      <c r="E2456" s="36"/>
      <c r="F2456" s="36"/>
      <c r="G2456" s="36"/>
      <c r="H2456" s="36"/>
      <c r="I2456" s="44" t="s">
        <v>49</v>
      </c>
      <c r="J2456" s="259">
        <v>2448</v>
      </c>
      <c r="K2456" s="76"/>
      <c r="L2456" s="43"/>
      <c r="M2456" s="43"/>
      <c r="N2456" s="43"/>
      <c r="O2456" s="43"/>
      <c r="P2456" s="258"/>
      <c r="Q2456" s="258"/>
    </row>
    <row r="2457" s="26" customFormat="1" ht="24" spans="1:17">
      <c r="A2457" s="180"/>
      <c r="B2457" s="257"/>
      <c r="C2457" s="74" t="s">
        <v>12702</v>
      </c>
      <c r="D2457" s="74" t="s">
        <v>12703</v>
      </c>
      <c r="E2457" s="36"/>
      <c r="F2457" s="36"/>
      <c r="G2457" s="36"/>
      <c r="H2457" s="36"/>
      <c r="I2457" s="44" t="s">
        <v>49</v>
      </c>
      <c r="J2457" s="259">
        <v>2448</v>
      </c>
      <c r="K2457" s="76"/>
      <c r="L2457" s="43"/>
      <c r="M2457" s="43"/>
      <c r="N2457" s="43"/>
      <c r="O2457" s="43"/>
      <c r="P2457" s="258"/>
      <c r="Q2457" s="258"/>
    </row>
    <row r="2458" s="26" customFormat="1" ht="60" spans="1:17">
      <c r="A2458" s="180">
        <v>36</v>
      </c>
      <c r="B2458" s="257" t="s">
        <v>2033</v>
      </c>
      <c r="C2458" s="36" t="s">
        <v>12704</v>
      </c>
      <c r="D2458" s="36" t="s">
        <v>12705</v>
      </c>
      <c r="E2458" s="36" t="s">
        <v>12706</v>
      </c>
      <c r="F2458" s="36" t="s">
        <v>12707</v>
      </c>
      <c r="G2458" s="36" t="s">
        <v>12682</v>
      </c>
      <c r="H2458" s="36" t="s">
        <v>12708</v>
      </c>
      <c r="I2458" s="34" t="s">
        <v>49</v>
      </c>
      <c r="J2458" s="105">
        <v>4160</v>
      </c>
      <c r="K2458" s="76" t="s">
        <v>41</v>
      </c>
      <c r="L2458" s="43" t="s">
        <v>34</v>
      </c>
      <c r="M2458" s="43">
        <v>0.2</v>
      </c>
      <c r="N2458" s="43">
        <v>0.2</v>
      </c>
      <c r="O2458" s="76" t="s">
        <v>12709</v>
      </c>
      <c r="P2458" s="258" t="s">
        <v>12710</v>
      </c>
      <c r="Q2458" s="258"/>
    </row>
    <row r="2459" s="26" customFormat="1" ht="12" spans="1:17">
      <c r="A2459" s="180"/>
      <c r="B2459" s="257"/>
      <c r="C2459" s="74" t="s">
        <v>12711</v>
      </c>
      <c r="D2459" s="74" t="s">
        <v>12712</v>
      </c>
      <c r="E2459" s="36"/>
      <c r="F2459" s="36"/>
      <c r="G2459" s="36"/>
      <c r="H2459" s="36"/>
      <c r="I2459" s="44" t="s">
        <v>49</v>
      </c>
      <c r="J2459" s="259">
        <v>1248</v>
      </c>
      <c r="K2459" s="76"/>
      <c r="L2459" s="43"/>
      <c r="M2459" s="43"/>
      <c r="N2459" s="43"/>
      <c r="O2459" s="76"/>
      <c r="P2459" s="258"/>
      <c r="Q2459" s="258"/>
    </row>
    <row r="2460" s="26" customFormat="1" ht="24" spans="1:17">
      <c r="A2460" s="180"/>
      <c r="B2460" s="257"/>
      <c r="C2460" s="74" t="s">
        <v>12713</v>
      </c>
      <c r="D2460" s="74" t="s">
        <v>12714</v>
      </c>
      <c r="E2460" s="36"/>
      <c r="F2460" s="36"/>
      <c r="G2460" s="36"/>
      <c r="H2460" s="36"/>
      <c r="I2460" s="44" t="s">
        <v>49</v>
      </c>
      <c r="J2460" s="259">
        <v>832</v>
      </c>
      <c r="K2460" s="76"/>
      <c r="L2460" s="43"/>
      <c r="M2460" s="43"/>
      <c r="N2460" s="43"/>
      <c r="O2460" s="76"/>
      <c r="P2460" s="258"/>
      <c r="Q2460" s="258"/>
    </row>
    <row r="2461" s="26" customFormat="1" ht="24" spans="1:17">
      <c r="A2461" s="180"/>
      <c r="B2461" s="257"/>
      <c r="C2461" s="74" t="s">
        <v>12715</v>
      </c>
      <c r="D2461" s="74" t="s">
        <v>12716</v>
      </c>
      <c r="E2461" s="36"/>
      <c r="F2461" s="36"/>
      <c r="G2461" s="36"/>
      <c r="H2461" s="36"/>
      <c r="I2461" s="44" t="s">
        <v>49</v>
      </c>
      <c r="J2461" s="259">
        <v>4160</v>
      </c>
      <c r="K2461" s="76"/>
      <c r="L2461" s="43"/>
      <c r="M2461" s="43"/>
      <c r="N2461" s="43"/>
      <c r="O2461" s="76"/>
      <c r="P2461" s="258"/>
      <c r="Q2461" s="258"/>
    </row>
    <row r="2462" s="26" customFormat="1" ht="60" spans="1:17">
      <c r="A2462" s="180">
        <v>37</v>
      </c>
      <c r="B2462" s="257" t="s">
        <v>2033</v>
      </c>
      <c r="C2462" s="36" t="s">
        <v>12717</v>
      </c>
      <c r="D2462" s="36" t="s">
        <v>12718</v>
      </c>
      <c r="E2462" s="36" t="s">
        <v>12706</v>
      </c>
      <c r="F2462" s="36" t="s">
        <v>12707</v>
      </c>
      <c r="G2462" s="36" t="s">
        <v>12682</v>
      </c>
      <c r="H2462" s="36" t="s">
        <v>12719</v>
      </c>
      <c r="I2462" s="34" t="s">
        <v>49</v>
      </c>
      <c r="J2462" s="105">
        <v>4640</v>
      </c>
      <c r="K2462" s="76" t="s">
        <v>41</v>
      </c>
      <c r="L2462" s="43" t="s">
        <v>34</v>
      </c>
      <c r="M2462" s="43">
        <v>0.2</v>
      </c>
      <c r="N2462" s="43">
        <v>0.2</v>
      </c>
      <c r="O2462" s="76" t="s">
        <v>12709</v>
      </c>
      <c r="P2462" s="258"/>
      <c r="Q2462" s="258"/>
    </row>
    <row r="2463" s="26" customFormat="1" ht="12" spans="1:17">
      <c r="A2463" s="180"/>
      <c r="B2463" s="257"/>
      <c r="C2463" s="74" t="s">
        <v>12720</v>
      </c>
      <c r="D2463" s="74" t="s">
        <v>12721</v>
      </c>
      <c r="E2463" s="36"/>
      <c r="F2463" s="36"/>
      <c r="G2463" s="36"/>
      <c r="H2463" s="36"/>
      <c r="I2463" s="44" t="s">
        <v>49</v>
      </c>
      <c r="J2463" s="259">
        <v>1392</v>
      </c>
      <c r="K2463" s="76"/>
      <c r="L2463" s="43"/>
      <c r="M2463" s="43"/>
      <c r="N2463" s="43"/>
      <c r="O2463" s="76"/>
      <c r="P2463" s="258"/>
      <c r="Q2463" s="258"/>
    </row>
    <row r="2464" s="26" customFormat="1" ht="24" spans="1:17">
      <c r="A2464" s="180"/>
      <c r="B2464" s="257"/>
      <c r="C2464" s="74" t="s">
        <v>12722</v>
      </c>
      <c r="D2464" s="74" t="s">
        <v>12723</v>
      </c>
      <c r="E2464" s="36"/>
      <c r="F2464" s="36"/>
      <c r="G2464" s="36"/>
      <c r="H2464" s="36"/>
      <c r="I2464" s="44" t="s">
        <v>49</v>
      </c>
      <c r="J2464" s="259">
        <v>928</v>
      </c>
      <c r="K2464" s="76"/>
      <c r="L2464" s="43"/>
      <c r="M2464" s="43"/>
      <c r="N2464" s="43"/>
      <c r="O2464" s="76"/>
      <c r="P2464" s="258"/>
      <c r="Q2464" s="258"/>
    </row>
    <row r="2465" s="26" customFormat="1" ht="26" customHeight="1" spans="1:17">
      <c r="A2465" s="180"/>
      <c r="B2465" s="257"/>
      <c r="C2465" s="74" t="s">
        <v>12724</v>
      </c>
      <c r="D2465" s="74" t="s">
        <v>12725</v>
      </c>
      <c r="E2465" s="36"/>
      <c r="F2465" s="36"/>
      <c r="G2465" s="36"/>
      <c r="H2465" s="36"/>
      <c r="I2465" s="44" t="s">
        <v>49</v>
      </c>
      <c r="J2465" s="259">
        <v>4640</v>
      </c>
      <c r="K2465" s="76"/>
      <c r="L2465" s="43"/>
      <c r="M2465" s="43"/>
      <c r="N2465" s="43"/>
      <c r="O2465" s="76"/>
      <c r="P2465" s="258"/>
      <c r="Q2465" s="258"/>
    </row>
    <row r="2466" s="26" customFormat="1" ht="72" spans="1:17">
      <c r="A2466" s="180">
        <v>38</v>
      </c>
      <c r="B2466" s="257" t="s">
        <v>2033</v>
      </c>
      <c r="C2466" s="36" t="s">
        <v>12726</v>
      </c>
      <c r="D2466" s="36" t="s">
        <v>12727</v>
      </c>
      <c r="E2466" s="36" t="s">
        <v>12728</v>
      </c>
      <c r="F2466" s="36" t="s">
        <v>12729</v>
      </c>
      <c r="G2466" s="36" t="s">
        <v>4894</v>
      </c>
      <c r="H2466" s="36"/>
      <c r="I2466" s="34" t="s">
        <v>49</v>
      </c>
      <c r="J2466" s="105">
        <v>2560</v>
      </c>
      <c r="K2466" s="76" t="s">
        <v>12730</v>
      </c>
      <c r="L2466" s="43" t="s">
        <v>34</v>
      </c>
      <c r="M2466" s="43">
        <v>0.1</v>
      </c>
      <c r="N2466" s="43">
        <v>0.2</v>
      </c>
      <c r="O2466" s="43"/>
      <c r="P2466" s="258" t="s">
        <v>12731</v>
      </c>
      <c r="Q2466" s="258"/>
    </row>
    <row r="2467" s="26" customFormat="1" ht="24" spans="1:17">
      <c r="A2467" s="180"/>
      <c r="B2467" s="257"/>
      <c r="C2467" s="74" t="s">
        <v>12732</v>
      </c>
      <c r="D2467" s="74" t="s">
        <v>12733</v>
      </c>
      <c r="E2467" s="36"/>
      <c r="F2467" s="36"/>
      <c r="G2467" s="36"/>
      <c r="H2467" s="36"/>
      <c r="I2467" s="44" t="s">
        <v>49</v>
      </c>
      <c r="J2467" s="259">
        <v>768</v>
      </c>
      <c r="K2467" s="76"/>
      <c r="L2467" s="43"/>
      <c r="M2467" s="43"/>
      <c r="N2467" s="43"/>
      <c r="O2467" s="43"/>
      <c r="P2467" s="258"/>
      <c r="Q2467" s="258"/>
    </row>
    <row r="2468" s="26" customFormat="1" ht="84" spans="1:17">
      <c r="A2468" s="180">
        <v>39</v>
      </c>
      <c r="B2468" s="257" t="s">
        <v>2033</v>
      </c>
      <c r="C2468" s="36" t="s">
        <v>12734</v>
      </c>
      <c r="D2468" s="36" t="s">
        <v>12735</v>
      </c>
      <c r="E2468" s="36" t="s">
        <v>12736</v>
      </c>
      <c r="F2468" s="36" t="s">
        <v>12729</v>
      </c>
      <c r="G2468" s="36" t="s">
        <v>4894</v>
      </c>
      <c r="H2468" s="244"/>
      <c r="I2468" s="34" t="s">
        <v>49</v>
      </c>
      <c r="J2468" s="105">
        <v>2800</v>
      </c>
      <c r="K2468" s="76" t="s">
        <v>12737</v>
      </c>
      <c r="L2468" s="43" t="s">
        <v>34</v>
      </c>
      <c r="M2468" s="43">
        <v>0.1</v>
      </c>
      <c r="N2468" s="43">
        <v>0.2</v>
      </c>
      <c r="O2468" s="43"/>
      <c r="P2468" s="258"/>
      <c r="Q2468" s="258"/>
    </row>
    <row r="2469" s="26" customFormat="1" ht="24" spans="1:17">
      <c r="A2469" s="180"/>
      <c r="B2469" s="257"/>
      <c r="C2469" s="74" t="s">
        <v>12738</v>
      </c>
      <c r="D2469" s="74" t="s">
        <v>12739</v>
      </c>
      <c r="E2469" s="36"/>
      <c r="F2469" s="36"/>
      <c r="G2469" s="36"/>
      <c r="H2469" s="244"/>
      <c r="I2469" s="44" t="s">
        <v>49</v>
      </c>
      <c r="J2469" s="259">
        <v>840</v>
      </c>
      <c r="K2469" s="76"/>
      <c r="L2469" s="43"/>
      <c r="M2469" s="43"/>
      <c r="N2469" s="43"/>
      <c r="O2469" s="43"/>
      <c r="P2469" s="258"/>
      <c r="Q2469" s="258"/>
    </row>
    <row r="2470" s="26" customFormat="1" ht="48" spans="1:17">
      <c r="A2470" s="180">
        <v>40</v>
      </c>
      <c r="B2470" s="257" t="s">
        <v>2033</v>
      </c>
      <c r="C2470" s="36" t="s">
        <v>12740</v>
      </c>
      <c r="D2470" s="36" t="s">
        <v>12741</v>
      </c>
      <c r="E2470" s="36" t="s">
        <v>12742</v>
      </c>
      <c r="F2470" s="36" t="s">
        <v>12743</v>
      </c>
      <c r="G2470" s="36" t="s">
        <v>4894</v>
      </c>
      <c r="H2470" s="244"/>
      <c r="I2470" s="34" t="s">
        <v>49</v>
      </c>
      <c r="J2470" s="105">
        <v>897</v>
      </c>
      <c r="K2470" s="76" t="s">
        <v>41</v>
      </c>
      <c r="L2470" s="43" t="s">
        <v>50</v>
      </c>
      <c r="M2470" s="43" t="s">
        <v>41</v>
      </c>
      <c r="N2470" s="43" t="s">
        <v>41</v>
      </c>
      <c r="O2470" s="43"/>
      <c r="P2470" s="258"/>
      <c r="Q2470" s="258"/>
    </row>
    <row r="2471" s="26" customFormat="1" ht="12" spans="1:17">
      <c r="A2471" s="180"/>
      <c r="B2471" s="257"/>
      <c r="C2471" s="66" t="s">
        <v>12744</v>
      </c>
      <c r="D2471" s="74" t="s">
        <v>12745</v>
      </c>
      <c r="E2471" s="36"/>
      <c r="F2471" s="36"/>
      <c r="G2471" s="36"/>
      <c r="H2471" s="244"/>
      <c r="I2471" s="44" t="s">
        <v>49</v>
      </c>
      <c r="J2471" s="259">
        <v>269.1</v>
      </c>
      <c r="K2471" s="76"/>
      <c r="L2471" s="43"/>
      <c r="M2471" s="43"/>
      <c r="N2471" s="43"/>
      <c r="O2471" s="43"/>
      <c r="P2471" s="258"/>
      <c r="Q2471" s="258"/>
    </row>
    <row r="2472" s="26" customFormat="1" ht="72" spans="1:17">
      <c r="A2472" s="180">
        <v>41</v>
      </c>
      <c r="B2472" s="257" t="s">
        <v>2033</v>
      </c>
      <c r="C2472" s="36" t="s">
        <v>12746</v>
      </c>
      <c r="D2472" s="36" t="s">
        <v>12747</v>
      </c>
      <c r="E2472" s="36" t="s">
        <v>12748</v>
      </c>
      <c r="F2472" s="36" t="s">
        <v>12749</v>
      </c>
      <c r="G2472" s="36" t="s">
        <v>4894</v>
      </c>
      <c r="H2472" s="36"/>
      <c r="I2472" s="34" t="s">
        <v>49</v>
      </c>
      <c r="J2472" s="105">
        <v>2587</v>
      </c>
      <c r="K2472" s="76" t="s">
        <v>12750</v>
      </c>
      <c r="L2472" s="43" t="s">
        <v>34</v>
      </c>
      <c r="M2472" s="43">
        <v>0.1</v>
      </c>
      <c r="N2472" s="43">
        <v>0.2</v>
      </c>
      <c r="O2472" s="43"/>
      <c r="P2472" s="258" t="s">
        <v>12751</v>
      </c>
      <c r="Q2472" s="258"/>
    </row>
    <row r="2473" s="26" customFormat="1" ht="12" spans="1:17">
      <c r="A2473" s="180"/>
      <c r="B2473" s="257"/>
      <c r="C2473" s="66" t="s">
        <v>12752</v>
      </c>
      <c r="D2473" s="74" t="s">
        <v>12753</v>
      </c>
      <c r="E2473" s="36"/>
      <c r="F2473" s="36"/>
      <c r="G2473" s="36"/>
      <c r="H2473" s="36"/>
      <c r="I2473" s="34" t="s">
        <v>49</v>
      </c>
      <c r="J2473" s="105">
        <v>776.1</v>
      </c>
      <c r="K2473" s="76"/>
      <c r="L2473" s="43"/>
      <c r="M2473" s="43"/>
      <c r="N2473" s="43"/>
      <c r="O2473" s="43"/>
      <c r="P2473" s="258"/>
      <c r="Q2473" s="258"/>
    </row>
    <row r="2474" s="26" customFormat="1" ht="84" spans="1:17">
      <c r="A2474" s="180">
        <v>42</v>
      </c>
      <c r="B2474" s="257" t="s">
        <v>2033</v>
      </c>
      <c r="C2474" s="36" t="s">
        <v>12754</v>
      </c>
      <c r="D2474" s="36" t="s">
        <v>12755</v>
      </c>
      <c r="E2474" s="36" t="s">
        <v>12756</v>
      </c>
      <c r="F2474" s="36" t="s">
        <v>12757</v>
      </c>
      <c r="G2474" s="36" t="s">
        <v>4894</v>
      </c>
      <c r="H2474" s="36"/>
      <c r="I2474" s="34" t="s">
        <v>49</v>
      </c>
      <c r="J2474" s="105">
        <v>2755</v>
      </c>
      <c r="K2474" s="76" t="s">
        <v>12758</v>
      </c>
      <c r="L2474" s="43" t="s">
        <v>34</v>
      </c>
      <c r="M2474" s="43">
        <v>0.1</v>
      </c>
      <c r="N2474" s="43">
        <v>0.1</v>
      </c>
      <c r="O2474" s="43"/>
      <c r="P2474" s="258" t="s">
        <v>12759</v>
      </c>
      <c r="Q2474" s="258"/>
    </row>
    <row r="2475" s="26" customFormat="1" ht="12" spans="1:17">
      <c r="A2475" s="180"/>
      <c r="B2475" s="257"/>
      <c r="C2475" s="66" t="s">
        <v>12760</v>
      </c>
      <c r="D2475" s="74" t="s">
        <v>12761</v>
      </c>
      <c r="E2475" s="36"/>
      <c r="F2475" s="36"/>
      <c r="G2475" s="36"/>
      <c r="H2475" s="36"/>
      <c r="I2475" s="34" t="s">
        <v>49</v>
      </c>
      <c r="J2475" s="105">
        <v>826.5</v>
      </c>
      <c r="K2475" s="76"/>
      <c r="L2475" s="43"/>
      <c r="M2475" s="43"/>
      <c r="N2475" s="43"/>
      <c r="O2475" s="43"/>
      <c r="P2475" s="258"/>
      <c r="Q2475" s="258"/>
    </row>
    <row r="2476" s="26" customFormat="1" ht="60" spans="1:17">
      <c r="A2476" s="180">
        <v>43</v>
      </c>
      <c r="B2476" s="257" t="s">
        <v>2033</v>
      </c>
      <c r="C2476" s="36" t="s">
        <v>12762</v>
      </c>
      <c r="D2476" s="36" t="s">
        <v>12763</v>
      </c>
      <c r="E2476" s="36" t="s">
        <v>12764</v>
      </c>
      <c r="F2476" s="36" t="s">
        <v>12757</v>
      </c>
      <c r="G2476" s="36" t="s">
        <v>4894</v>
      </c>
      <c r="H2476" s="36"/>
      <c r="I2476" s="34" t="s">
        <v>49</v>
      </c>
      <c r="J2476" s="105">
        <v>3306</v>
      </c>
      <c r="K2476" s="76" t="s">
        <v>12765</v>
      </c>
      <c r="L2476" s="43" t="s">
        <v>34</v>
      </c>
      <c r="M2476" s="43">
        <v>0.1</v>
      </c>
      <c r="N2476" s="43">
        <v>0.1</v>
      </c>
      <c r="O2476" s="43"/>
      <c r="P2476" s="258"/>
      <c r="Q2476" s="258"/>
    </row>
    <row r="2477" s="26" customFormat="1" ht="12" spans="1:17">
      <c r="A2477" s="180"/>
      <c r="B2477" s="257"/>
      <c r="C2477" s="66" t="s">
        <v>12766</v>
      </c>
      <c r="D2477" s="74" t="s">
        <v>12767</v>
      </c>
      <c r="E2477" s="36"/>
      <c r="F2477" s="36"/>
      <c r="G2477" s="36"/>
      <c r="H2477" s="36"/>
      <c r="I2477" s="34" t="s">
        <v>49</v>
      </c>
      <c r="J2477" s="105">
        <v>991.8</v>
      </c>
      <c r="K2477" s="76"/>
      <c r="L2477" s="43"/>
      <c r="M2477" s="43"/>
      <c r="N2477" s="43"/>
      <c r="O2477" s="43"/>
      <c r="P2477" s="258"/>
      <c r="Q2477" s="258"/>
    </row>
    <row r="2478" s="26" customFormat="1" ht="48" spans="1:17">
      <c r="A2478" s="180">
        <v>44</v>
      </c>
      <c r="B2478" s="257" t="s">
        <v>2033</v>
      </c>
      <c r="C2478" s="36" t="s">
        <v>12768</v>
      </c>
      <c r="D2478" s="260" t="s">
        <v>12769</v>
      </c>
      <c r="E2478" s="36" t="s">
        <v>12770</v>
      </c>
      <c r="F2478" s="36" t="s">
        <v>12771</v>
      </c>
      <c r="G2478" s="36" t="s">
        <v>4894</v>
      </c>
      <c r="H2478" s="36"/>
      <c r="I2478" s="34" t="s">
        <v>49</v>
      </c>
      <c r="J2478" s="105">
        <v>2284</v>
      </c>
      <c r="K2478" s="76" t="s">
        <v>41</v>
      </c>
      <c r="L2478" s="43" t="s">
        <v>24</v>
      </c>
      <c r="M2478" s="43" t="s">
        <v>41</v>
      </c>
      <c r="N2478" s="43" t="s">
        <v>41</v>
      </c>
      <c r="O2478" s="43"/>
      <c r="P2478" s="258"/>
      <c r="Q2478" s="258"/>
    </row>
    <row r="2479" s="26" customFormat="1" ht="12" spans="1:17">
      <c r="A2479" s="180"/>
      <c r="B2479" s="257"/>
      <c r="C2479" s="66" t="s">
        <v>12772</v>
      </c>
      <c r="D2479" s="74" t="s">
        <v>12773</v>
      </c>
      <c r="E2479" s="36"/>
      <c r="F2479" s="36"/>
      <c r="G2479" s="36"/>
      <c r="H2479" s="36"/>
      <c r="I2479" s="34" t="s">
        <v>49</v>
      </c>
      <c r="J2479" s="105">
        <v>685.2</v>
      </c>
      <c r="K2479" s="76"/>
      <c r="L2479" s="43"/>
      <c r="M2479" s="43"/>
      <c r="N2479" s="43"/>
      <c r="O2479" s="43"/>
      <c r="P2479" s="258"/>
      <c r="Q2479" s="258"/>
    </row>
    <row r="2480" s="26" customFormat="1" ht="48" spans="1:17">
      <c r="A2480" s="180">
        <v>45</v>
      </c>
      <c r="B2480" s="257" t="s">
        <v>2033</v>
      </c>
      <c r="C2480" s="36" t="s">
        <v>12774</v>
      </c>
      <c r="D2480" s="36" t="s">
        <v>12775</v>
      </c>
      <c r="E2480" s="36" t="s">
        <v>12776</v>
      </c>
      <c r="F2480" s="36" t="s">
        <v>12771</v>
      </c>
      <c r="G2480" s="36" t="s">
        <v>4894</v>
      </c>
      <c r="H2480" s="36"/>
      <c r="I2480" s="34" t="s">
        <v>49</v>
      </c>
      <c r="J2480" s="105">
        <v>2284</v>
      </c>
      <c r="K2480" s="76" t="s">
        <v>41</v>
      </c>
      <c r="L2480" s="43" t="s">
        <v>24</v>
      </c>
      <c r="M2480" s="43" t="s">
        <v>41</v>
      </c>
      <c r="N2480" s="43" t="s">
        <v>41</v>
      </c>
      <c r="O2480" s="43"/>
      <c r="P2480" s="258"/>
      <c r="Q2480" s="258"/>
    </row>
    <row r="2481" s="26" customFormat="1" ht="12" spans="1:17">
      <c r="A2481" s="180"/>
      <c r="B2481" s="257"/>
      <c r="C2481" s="66" t="s">
        <v>12777</v>
      </c>
      <c r="D2481" s="74" t="s">
        <v>12778</v>
      </c>
      <c r="E2481" s="36"/>
      <c r="F2481" s="36"/>
      <c r="G2481" s="36"/>
      <c r="H2481" s="36"/>
      <c r="I2481" s="34" t="s">
        <v>49</v>
      </c>
      <c r="J2481" s="105">
        <v>685.2</v>
      </c>
      <c r="K2481" s="76"/>
      <c r="L2481" s="43"/>
      <c r="M2481" s="43"/>
      <c r="N2481" s="43"/>
      <c r="O2481" s="43"/>
      <c r="P2481" s="258"/>
      <c r="Q2481" s="258"/>
    </row>
    <row r="2482" s="26" customFormat="1" ht="60" spans="1:17">
      <c r="A2482" s="180">
        <v>46</v>
      </c>
      <c r="B2482" s="257" t="s">
        <v>21</v>
      </c>
      <c r="C2482" s="36" t="s">
        <v>12779</v>
      </c>
      <c r="D2482" s="36" t="s">
        <v>12780</v>
      </c>
      <c r="E2482" s="36" t="s">
        <v>12781</v>
      </c>
      <c r="F2482" s="36" t="s">
        <v>12782</v>
      </c>
      <c r="G2482" s="36" t="s">
        <v>12666</v>
      </c>
      <c r="H2482" s="36"/>
      <c r="I2482" s="34" t="s">
        <v>49</v>
      </c>
      <c r="J2482" s="105">
        <v>589</v>
      </c>
      <c r="K2482" s="76" t="s">
        <v>41</v>
      </c>
      <c r="L2482" s="43" t="s">
        <v>34</v>
      </c>
      <c r="M2482" s="43">
        <v>0.1</v>
      </c>
      <c r="N2482" s="43">
        <v>0.2</v>
      </c>
      <c r="O2482" s="43"/>
      <c r="P2482" s="258" t="s">
        <v>12783</v>
      </c>
      <c r="Q2482" s="258"/>
    </row>
    <row r="2483" s="26" customFormat="1" ht="12" spans="1:17">
      <c r="A2483" s="180"/>
      <c r="B2483" s="257"/>
      <c r="C2483" s="66" t="s">
        <v>12784</v>
      </c>
      <c r="D2483" s="74" t="s">
        <v>12785</v>
      </c>
      <c r="E2483" s="36"/>
      <c r="F2483" s="36"/>
      <c r="G2483" s="36"/>
      <c r="H2483" s="36"/>
      <c r="I2483" s="34" t="s">
        <v>49</v>
      </c>
      <c r="J2483" s="105">
        <v>88.35</v>
      </c>
      <c r="K2483" s="76"/>
      <c r="L2483" s="43"/>
      <c r="M2483" s="43"/>
      <c r="N2483" s="43"/>
      <c r="O2483" s="43"/>
      <c r="P2483" s="258"/>
      <c r="Q2483" s="258"/>
    </row>
    <row r="2484" s="26" customFormat="1" ht="48" spans="1:17">
      <c r="A2484" s="180">
        <v>47</v>
      </c>
      <c r="B2484" s="257" t="s">
        <v>2033</v>
      </c>
      <c r="C2484" s="36" t="s">
        <v>12786</v>
      </c>
      <c r="D2484" s="260" t="s">
        <v>12787</v>
      </c>
      <c r="E2484" s="36" t="s">
        <v>12788</v>
      </c>
      <c r="F2484" s="36" t="s">
        <v>12789</v>
      </c>
      <c r="G2484" s="36" t="s">
        <v>12666</v>
      </c>
      <c r="H2484" s="36"/>
      <c r="I2484" s="34" t="s">
        <v>49</v>
      </c>
      <c r="J2484" s="105">
        <v>392</v>
      </c>
      <c r="K2484" s="76" t="s">
        <v>41</v>
      </c>
      <c r="L2484" s="43" t="s">
        <v>24</v>
      </c>
      <c r="M2484" s="43" t="s">
        <v>41</v>
      </c>
      <c r="N2484" s="43" t="s">
        <v>41</v>
      </c>
      <c r="O2484" s="43"/>
      <c r="P2484" s="258"/>
      <c r="Q2484" s="258"/>
    </row>
    <row r="2485" s="26" customFormat="1" ht="12" spans="1:17">
      <c r="A2485" s="180"/>
      <c r="B2485" s="257"/>
      <c r="C2485" s="66" t="s">
        <v>12790</v>
      </c>
      <c r="D2485" s="74" t="s">
        <v>12791</v>
      </c>
      <c r="E2485" s="36"/>
      <c r="F2485" s="36"/>
      <c r="G2485" s="36"/>
      <c r="H2485" s="36"/>
      <c r="I2485" s="34" t="s">
        <v>49</v>
      </c>
      <c r="J2485" s="105">
        <v>58.8</v>
      </c>
      <c r="K2485" s="76"/>
      <c r="L2485" s="43"/>
      <c r="M2485" s="43"/>
      <c r="N2485" s="43"/>
      <c r="O2485" s="43"/>
      <c r="P2485" s="258"/>
      <c r="Q2485" s="258"/>
    </row>
    <row r="2486" s="26" customFormat="1" ht="36" spans="1:17">
      <c r="A2486" s="180">
        <v>48</v>
      </c>
      <c r="B2486" s="257" t="s">
        <v>2033</v>
      </c>
      <c r="C2486" s="36" t="s">
        <v>12792</v>
      </c>
      <c r="D2486" s="260" t="s">
        <v>12793</v>
      </c>
      <c r="E2486" s="36" t="s">
        <v>12794</v>
      </c>
      <c r="F2486" s="36" t="s">
        <v>12795</v>
      </c>
      <c r="G2486" s="36" t="s">
        <v>12666</v>
      </c>
      <c r="H2486" s="36"/>
      <c r="I2486" s="34" t="s">
        <v>49</v>
      </c>
      <c r="J2486" s="105">
        <v>52.2</v>
      </c>
      <c r="K2486" s="76" t="s">
        <v>41</v>
      </c>
      <c r="L2486" s="43" t="s">
        <v>24</v>
      </c>
      <c r="M2486" s="43" t="s">
        <v>41</v>
      </c>
      <c r="N2486" s="43" t="s">
        <v>41</v>
      </c>
      <c r="O2486" s="43"/>
      <c r="P2486" s="258"/>
      <c r="Q2486" s="258"/>
    </row>
    <row r="2487" s="26" customFormat="1" ht="12" spans="1:17">
      <c r="A2487" s="180"/>
      <c r="B2487" s="257"/>
      <c r="C2487" s="66" t="s">
        <v>12796</v>
      </c>
      <c r="D2487" s="74" t="s">
        <v>12797</v>
      </c>
      <c r="E2487" s="36"/>
      <c r="F2487" s="36"/>
      <c r="G2487" s="36"/>
      <c r="H2487" s="36"/>
      <c r="I2487" s="34" t="s">
        <v>49</v>
      </c>
      <c r="J2487" s="105">
        <v>7.83</v>
      </c>
      <c r="K2487" s="76"/>
      <c r="L2487" s="43"/>
      <c r="M2487" s="43"/>
      <c r="N2487" s="43"/>
      <c r="O2487" s="43"/>
      <c r="P2487" s="258"/>
      <c r="Q2487" s="258"/>
    </row>
    <row r="2488" s="26" customFormat="1" ht="157.5" spans="1:17">
      <c r="A2488" s="180">
        <v>49</v>
      </c>
      <c r="B2488" s="257" t="s">
        <v>2033</v>
      </c>
      <c r="C2488" s="36" t="s">
        <v>12798</v>
      </c>
      <c r="D2488" s="260" t="s">
        <v>12799</v>
      </c>
      <c r="E2488" s="36" t="s">
        <v>12800</v>
      </c>
      <c r="F2488" s="36" t="s">
        <v>12801</v>
      </c>
      <c r="G2488" s="36" t="s">
        <v>12802</v>
      </c>
      <c r="H2488" s="36" t="s">
        <v>12803</v>
      </c>
      <c r="I2488" s="34" t="s">
        <v>49</v>
      </c>
      <c r="J2488" s="105">
        <v>1436</v>
      </c>
      <c r="K2488" s="76" t="s">
        <v>41</v>
      </c>
      <c r="L2488" s="43" t="s">
        <v>34</v>
      </c>
      <c r="M2488" s="43">
        <v>0.1</v>
      </c>
      <c r="N2488" s="43">
        <v>0.1</v>
      </c>
      <c r="O2488" s="43"/>
      <c r="P2488" s="258" t="s">
        <v>12804</v>
      </c>
      <c r="Q2488" s="258"/>
    </row>
    <row r="2489" s="26" customFormat="1" ht="12" spans="1:17">
      <c r="A2489" s="180"/>
      <c r="B2489" s="257"/>
      <c r="C2489" s="74" t="s">
        <v>12805</v>
      </c>
      <c r="D2489" s="74" t="s">
        <v>12806</v>
      </c>
      <c r="E2489" s="36"/>
      <c r="F2489" s="36"/>
      <c r="G2489" s="36"/>
      <c r="H2489" s="36"/>
      <c r="I2489" s="34" t="s">
        <v>49</v>
      </c>
      <c r="J2489" s="105">
        <v>430.8</v>
      </c>
      <c r="K2489" s="76"/>
      <c r="L2489" s="43"/>
      <c r="M2489" s="43"/>
      <c r="N2489" s="43"/>
      <c r="O2489" s="43"/>
      <c r="P2489" s="258"/>
      <c r="Q2489" s="258"/>
    </row>
    <row r="2490" s="26" customFormat="1" ht="24" spans="1:17">
      <c r="A2490" s="180"/>
      <c r="B2490" s="257"/>
      <c r="C2490" s="74" t="s">
        <v>12807</v>
      </c>
      <c r="D2490" s="74" t="s">
        <v>12808</v>
      </c>
      <c r="E2490" s="36"/>
      <c r="F2490" s="36"/>
      <c r="G2490" s="36"/>
      <c r="H2490" s="36"/>
      <c r="I2490" s="34" t="s">
        <v>49</v>
      </c>
      <c r="J2490" s="105">
        <v>430.8</v>
      </c>
      <c r="K2490" s="76"/>
      <c r="L2490" s="43"/>
      <c r="M2490" s="43"/>
      <c r="N2490" s="43"/>
      <c r="O2490" s="43"/>
      <c r="P2490" s="258"/>
      <c r="Q2490" s="258"/>
    </row>
    <row r="2491" s="26" customFormat="1" ht="24" spans="1:17">
      <c r="A2491" s="180"/>
      <c r="B2491" s="257"/>
      <c r="C2491" s="74" t="s">
        <v>12809</v>
      </c>
      <c r="D2491" s="74" t="s">
        <v>12810</v>
      </c>
      <c r="E2491" s="36"/>
      <c r="F2491" s="36"/>
      <c r="G2491" s="36"/>
      <c r="H2491" s="36"/>
      <c r="I2491" s="34" t="s">
        <v>49</v>
      </c>
      <c r="J2491" s="105">
        <v>1436</v>
      </c>
      <c r="K2491" s="76"/>
      <c r="L2491" s="43"/>
      <c r="M2491" s="43"/>
      <c r="N2491" s="43"/>
      <c r="O2491" s="43"/>
      <c r="P2491" s="258"/>
      <c r="Q2491" s="258"/>
    </row>
    <row r="2492" s="26" customFormat="1" ht="24" spans="1:17">
      <c r="A2492" s="180"/>
      <c r="B2492" s="257"/>
      <c r="C2492" s="74" t="s">
        <v>12811</v>
      </c>
      <c r="D2492" s="74" t="s">
        <v>12812</v>
      </c>
      <c r="E2492" s="36"/>
      <c r="F2492" s="36"/>
      <c r="G2492" s="36"/>
      <c r="H2492" s="36"/>
      <c r="I2492" s="34" t="s">
        <v>49</v>
      </c>
      <c r="J2492" s="105">
        <v>1436</v>
      </c>
      <c r="K2492" s="76"/>
      <c r="L2492" s="43"/>
      <c r="M2492" s="43"/>
      <c r="N2492" s="43"/>
      <c r="O2492" s="43"/>
      <c r="P2492" s="258"/>
      <c r="Q2492" s="258"/>
    </row>
    <row r="2493" s="26" customFormat="1" ht="84" spans="1:17">
      <c r="A2493" s="180">
        <v>50</v>
      </c>
      <c r="B2493" s="257" t="s">
        <v>2033</v>
      </c>
      <c r="C2493" s="36" t="s">
        <v>12813</v>
      </c>
      <c r="D2493" s="36" t="s">
        <v>12814</v>
      </c>
      <c r="E2493" s="36" t="s">
        <v>12815</v>
      </c>
      <c r="F2493" s="36" t="s">
        <v>12816</v>
      </c>
      <c r="G2493" s="36" t="s">
        <v>12817</v>
      </c>
      <c r="H2493" s="36" t="s">
        <v>12818</v>
      </c>
      <c r="I2493" s="34" t="s">
        <v>49</v>
      </c>
      <c r="J2493" s="105">
        <v>1947</v>
      </c>
      <c r="K2493" s="76" t="s">
        <v>41</v>
      </c>
      <c r="L2493" s="43" t="s">
        <v>34</v>
      </c>
      <c r="M2493" s="43">
        <v>0.1</v>
      </c>
      <c r="N2493" s="43">
        <v>0.1</v>
      </c>
      <c r="O2493" s="43"/>
      <c r="P2493" s="258" t="s">
        <v>12819</v>
      </c>
      <c r="Q2493" s="258"/>
    </row>
    <row r="2494" s="26" customFormat="1" ht="12" spans="1:17">
      <c r="A2494" s="180"/>
      <c r="B2494" s="257"/>
      <c r="C2494" s="74" t="s">
        <v>12820</v>
      </c>
      <c r="D2494" s="74" t="s">
        <v>12821</v>
      </c>
      <c r="E2494" s="36"/>
      <c r="F2494" s="36"/>
      <c r="G2494" s="36"/>
      <c r="H2494" s="36"/>
      <c r="I2494" s="34" t="s">
        <v>49</v>
      </c>
      <c r="J2494" s="105">
        <v>584.1</v>
      </c>
      <c r="K2494" s="76"/>
      <c r="L2494" s="43"/>
      <c r="M2494" s="43"/>
      <c r="N2494" s="43"/>
      <c r="O2494" s="43"/>
      <c r="P2494" s="258"/>
      <c r="Q2494" s="258"/>
    </row>
    <row r="2495" s="26" customFormat="1" ht="12" spans="1:17">
      <c r="A2495" s="180"/>
      <c r="B2495" s="257"/>
      <c r="C2495" s="397" t="s">
        <v>12822</v>
      </c>
      <c r="D2495" s="74" t="s">
        <v>12823</v>
      </c>
      <c r="E2495" s="36"/>
      <c r="F2495" s="36"/>
      <c r="G2495" s="36"/>
      <c r="H2495" s="36"/>
      <c r="I2495" s="34" t="s">
        <v>49</v>
      </c>
      <c r="J2495" s="105">
        <v>486.75</v>
      </c>
      <c r="K2495" s="76"/>
      <c r="L2495" s="43"/>
      <c r="M2495" s="43"/>
      <c r="N2495" s="43"/>
      <c r="O2495" s="43"/>
      <c r="P2495" s="258"/>
      <c r="Q2495" s="258"/>
    </row>
    <row r="2496" s="26" customFormat="1" ht="12" spans="1:17">
      <c r="A2496" s="180"/>
      <c r="B2496" s="257"/>
      <c r="C2496" s="74" t="s">
        <v>12824</v>
      </c>
      <c r="D2496" s="74" t="s">
        <v>12825</v>
      </c>
      <c r="E2496" s="36"/>
      <c r="F2496" s="36"/>
      <c r="G2496" s="36"/>
      <c r="H2496" s="36"/>
      <c r="I2496" s="34" t="s">
        <v>49</v>
      </c>
      <c r="J2496" s="105">
        <v>973.5</v>
      </c>
      <c r="K2496" s="76"/>
      <c r="L2496" s="43"/>
      <c r="M2496" s="43"/>
      <c r="N2496" s="43"/>
      <c r="O2496" s="43"/>
      <c r="P2496" s="258"/>
      <c r="Q2496" s="258"/>
    </row>
    <row r="2497" s="26" customFormat="1" ht="24" spans="1:17">
      <c r="A2497" s="180"/>
      <c r="B2497" s="257"/>
      <c r="C2497" s="74" t="s">
        <v>12826</v>
      </c>
      <c r="D2497" s="74" t="s">
        <v>12827</v>
      </c>
      <c r="E2497" s="36"/>
      <c r="F2497" s="36"/>
      <c r="G2497" s="36"/>
      <c r="H2497" s="36"/>
      <c r="I2497" s="34" t="s">
        <v>49</v>
      </c>
      <c r="J2497" s="105">
        <v>1947</v>
      </c>
      <c r="K2497" s="76"/>
      <c r="L2497" s="43"/>
      <c r="M2497" s="43"/>
      <c r="N2497" s="43"/>
      <c r="O2497" s="43"/>
      <c r="P2497" s="258"/>
      <c r="Q2497" s="258"/>
    </row>
    <row r="2498" s="26" customFormat="1" ht="24" spans="1:17">
      <c r="A2498" s="180"/>
      <c r="B2498" s="257"/>
      <c r="C2498" s="74" t="s">
        <v>12828</v>
      </c>
      <c r="D2498" s="74" t="s">
        <v>12829</v>
      </c>
      <c r="E2498" s="36"/>
      <c r="F2498" s="36"/>
      <c r="G2498" s="36"/>
      <c r="H2498" s="36"/>
      <c r="I2498" s="34" t="s">
        <v>49</v>
      </c>
      <c r="J2498" s="105">
        <v>1947</v>
      </c>
      <c r="K2498" s="76"/>
      <c r="L2498" s="43"/>
      <c r="M2498" s="43"/>
      <c r="N2498" s="43"/>
      <c r="O2498" s="43"/>
      <c r="P2498" s="258"/>
      <c r="Q2498" s="258"/>
    </row>
    <row r="2499" s="26" customFormat="1" ht="72" spans="1:17">
      <c r="A2499" s="180">
        <v>51</v>
      </c>
      <c r="B2499" s="257" t="s">
        <v>2033</v>
      </c>
      <c r="C2499" s="36" t="s">
        <v>12830</v>
      </c>
      <c r="D2499" s="36" t="s">
        <v>12831</v>
      </c>
      <c r="E2499" s="36" t="s">
        <v>12832</v>
      </c>
      <c r="F2499" s="36" t="s">
        <v>12833</v>
      </c>
      <c r="G2499" s="36" t="s">
        <v>4894</v>
      </c>
      <c r="H2499" s="36" t="s">
        <v>12834</v>
      </c>
      <c r="I2499" s="34" t="s">
        <v>49</v>
      </c>
      <c r="J2499" s="105">
        <v>1780</v>
      </c>
      <c r="K2499" s="76" t="s">
        <v>12835</v>
      </c>
      <c r="L2499" s="43" t="s">
        <v>34</v>
      </c>
      <c r="M2499" s="43">
        <v>0.1</v>
      </c>
      <c r="N2499" s="43">
        <v>0.15</v>
      </c>
      <c r="O2499" s="43"/>
      <c r="P2499" s="258" t="s">
        <v>12836</v>
      </c>
      <c r="Q2499" s="258"/>
    </row>
    <row r="2500" s="26" customFormat="1" ht="12" spans="1:17">
      <c r="A2500" s="180"/>
      <c r="B2500" s="257"/>
      <c r="C2500" s="74" t="s">
        <v>12837</v>
      </c>
      <c r="D2500" s="74" t="s">
        <v>12838</v>
      </c>
      <c r="E2500" s="36"/>
      <c r="F2500" s="36"/>
      <c r="G2500" s="36"/>
      <c r="H2500" s="36"/>
      <c r="I2500" s="34" t="s">
        <v>49</v>
      </c>
      <c r="J2500" s="105">
        <v>534</v>
      </c>
      <c r="K2500" s="76"/>
      <c r="L2500" s="43"/>
      <c r="M2500" s="43"/>
      <c r="N2500" s="43"/>
      <c r="O2500" s="43"/>
      <c r="P2500" s="258"/>
      <c r="Q2500" s="258"/>
    </row>
    <row r="2501" s="26" customFormat="1" ht="24" spans="1:17">
      <c r="A2501" s="180"/>
      <c r="B2501" s="257"/>
      <c r="C2501" s="74" t="s">
        <v>12839</v>
      </c>
      <c r="D2501" s="74" t="s">
        <v>12840</v>
      </c>
      <c r="E2501" s="36"/>
      <c r="F2501" s="36"/>
      <c r="G2501" s="36"/>
      <c r="H2501" s="36"/>
      <c r="I2501" s="34" t="s">
        <v>49</v>
      </c>
      <c r="J2501" s="105">
        <v>1780</v>
      </c>
      <c r="K2501" s="76"/>
      <c r="L2501" s="43"/>
      <c r="M2501" s="43"/>
      <c r="N2501" s="43"/>
      <c r="O2501" s="43"/>
      <c r="P2501" s="258"/>
      <c r="Q2501" s="258"/>
    </row>
    <row r="2502" s="26" customFormat="1" ht="24" spans="1:17">
      <c r="A2502" s="180"/>
      <c r="B2502" s="257"/>
      <c r="C2502" s="74" t="s">
        <v>12841</v>
      </c>
      <c r="D2502" s="74" t="s">
        <v>12842</v>
      </c>
      <c r="E2502" s="36"/>
      <c r="F2502" s="36"/>
      <c r="G2502" s="36"/>
      <c r="H2502" s="36"/>
      <c r="I2502" s="34" t="s">
        <v>49</v>
      </c>
      <c r="J2502" s="105">
        <v>1780</v>
      </c>
      <c r="K2502" s="76"/>
      <c r="L2502" s="43"/>
      <c r="M2502" s="43"/>
      <c r="N2502" s="43"/>
      <c r="O2502" s="43"/>
      <c r="P2502" s="258"/>
      <c r="Q2502" s="258"/>
    </row>
    <row r="2503" s="26" customFormat="1" ht="72" spans="1:17">
      <c r="A2503" s="180">
        <v>52</v>
      </c>
      <c r="B2503" s="257" t="s">
        <v>2033</v>
      </c>
      <c r="C2503" s="36" t="s">
        <v>12843</v>
      </c>
      <c r="D2503" s="36" t="s">
        <v>12844</v>
      </c>
      <c r="E2503" s="36" t="s">
        <v>12845</v>
      </c>
      <c r="F2503" s="36" t="s">
        <v>12846</v>
      </c>
      <c r="G2503" s="36" t="s">
        <v>12847</v>
      </c>
      <c r="H2503" s="36" t="s">
        <v>12848</v>
      </c>
      <c r="I2503" s="34" t="s">
        <v>49</v>
      </c>
      <c r="J2503" s="105">
        <v>131</v>
      </c>
      <c r="K2503" s="76" t="s">
        <v>41</v>
      </c>
      <c r="L2503" s="43" t="s">
        <v>34</v>
      </c>
      <c r="M2503" s="43">
        <v>0.1</v>
      </c>
      <c r="N2503" s="43">
        <v>0.15</v>
      </c>
      <c r="O2503" s="43"/>
      <c r="P2503" s="258" t="s">
        <v>12849</v>
      </c>
      <c r="Q2503" s="258"/>
    </row>
    <row r="2504" s="26" customFormat="1" ht="12" spans="1:17">
      <c r="A2504" s="180"/>
      <c r="B2504" s="257"/>
      <c r="C2504" s="74" t="s">
        <v>12850</v>
      </c>
      <c r="D2504" s="74" t="s">
        <v>12851</v>
      </c>
      <c r="E2504" s="36"/>
      <c r="F2504" s="36"/>
      <c r="G2504" s="36"/>
      <c r="H2504" s="36"/>
      <c r="I2504" s="34" t="s">
        <v>49</v>
      </c>
      <c r="J2504" s="105">
        <v>39.3</v>
      </c>
      <c r="K2504" s="76"/>
      <c r="L2504" s="43"/>
      <c r="M2504" s="43"/>
      <c r="N2504" s="43"/>
      <c r="O2504" s="43"/>
      <c r="P2504" s="258"/>
      <c r="Q2504" s="258"/>
    </row>
    <row r="2505" s="26" customFormat="1" ht="12" spans="1:17">
      <c r="A2505" s="180"/>
      <c r="B2505" s="257"/>
      <c r="C2505" s="74" t="s">
        <v>12852</v>
      </c>
      <c r="D2505" s="74" t="s">
        <v>12853</v>
      </c>
      <c r="E2505" s="36"/>
      <c r="F2505" s="36"/>
      <c r="G2505" s="36"/>
      <c r="H2505" s="36"/>
      <c r="I2505" s="34" t="s">
        <v>49</v>
      </c>
      <c r="J2505" s="105">
        <v>131</v>
      </c>
      <c r="K2505" s="76"/>
      <c r="L2505" s="43"/>
      <c r="M2505" s="43"/>
      <c r="N2505" s="43"/>
      <c r="O2505" s="43"/>
      <c r="P2505" s="258"/>
      <c r="Q2505" s="258"/>
    </row>
    <row r="2506" s="26" customFormat="1" ht="24" spans="1:17">
      <c r="A2506" s="180"/>
      <c r="B2506" s="257"/>
      <c r="C2506" s="74" t="s">
        <v>12854</v>
      </c>
      <c r="D2506" s="74" t="s">
        <v>12855</v>
      </c>
      <c r="E2506" s="36"/>
      <c r="F2506" s="36"/>
      <c r="G2506" s="36"/>
      <c r="H2506" s="36"/>
      <c r="I2506" s="34" t="s">
        <v>49</v>
      </c>
      <c r="J2506" s="105">
        <v>131</v>
      </c>
      <c r="K2506" s="76"/>
      <c r="L2506" s="43"/>
      <c r="M2506" s="43"/>
      <c r="N2506" s="43"/>
      <c r="O2506" s="43"/>
      <c r="P2506" s="258"/>
      <c r="Q2506" s="258"/>
    </row>
    <row r="2507" s="26" customFormat="1" ht="24" spans="1:17">
      <c r="A2507" s="180"/>
      <c r="B2507" s="257"/>
      <c r="C2507" s="74" t="s">
        <v>12856</v>
      </c>
      <c r="D2507" s="74" t="s">
        <v>12857</v>
      </c>
      <c r="E2507" s="36"/>
      <c r="F2507" s="36"/>
      <c r="G2507" s="36"/>
      <c r="H2507" s="36"/>
      <c r="I2507" s="34" t="s">
        <v>49</v>
      </c>
      <c r="J2507" s="105">
        <v>131</v>
      </c>
      <c r="K2507" s="76"/>
      <c r="L2507" s="43"/>
      <c r="M2507" s="43"/>
      <c r="N2507" s="43"/>
      <c r="O2507" s="43"/>
      <c r="P2507" s="258"/>
      <c r="Q2507" s="258"/>
    </row>
    <row r="2508" s="26" customFormat="1" ht="60" spans="1:17">
      <c r="A2508" s="180">
        <v>53</v>
      </c>
      <c r="B2508" s="257" t="s">
        <v>2033</v>
      </c>
      <c r="C2508" s="36" t="s">
        <v>12858</v>
      </c>
      <c r="D2508" s="36" t="s">
        <v>12859</v>
      </c>
      <c r="E2508" s="36" t="s">
        <v>12860</v>
      </c>
      <c r="F2508" s="36" t="s">
        <v>12861</v>
      </c>
      <c r="G2508" s="36" t="s">
        <v>4894</v>
      </c>
      <c r="H2508" s="36"/>
      <c r="I2508" s="34" t="s">
        <v>49</v>
      </c>
      <c r="J2508" s="105">
        <v>723</v>
      </c>
      <c r="K2508" s="76" t="s">
        <v>41</v>
      </c>
      <c r="L2508" s="43" t="s">
        <v>34</v>
      </c>
      <c r="M2508" s="43">
        <v>0.1</v>
      </c>
      <c r="N2508" s="43">
        <v>0.1</v>
      </c>
      <c r="O2508" s="43"/>
      <c r="P2508" s="258"/>
      <c r="Q2508" s="258"/>
    </row>
    <row r="2509" s="26" customFormat="1" ht="12" spans="1:17">
      <c r="A2509" s="180"/>
      <c r="B2509" s="257"/>
      <c r="C2509" s="74" t="s">
        <v>12862</v>
      </c>
      <c r="D2509" s="74" t="s">
        <v>12863</v>
      </c>
      <c r="E2509" s="36"/>
      <c r="F2509" s="36"/>
      <c r="G2509" s="36"/>
      <c r="H2509" s="36"/>
      <c r="I2509" s="34" t="s">
        <v>49</v>
      </c>
      <c r="J2509" s="105">
        <v>216.9</v>
      </c>
      <c r="K2509" s="76"/>
      <c r="L2509" s="43"/>
      <c r="M2509" s="43"/>
      <c r="N2509" s="43"/>
      <c r="O2509" s="43"/>
      <c r="P2509" s="258"/>
      <c r="Q2509" s="258"/>
    </row>
    <row r="2510" s="26" customFormat="1" ht="48" spans="1:17">
      <c r="A2510" s="180">
        <v>54</v>
      </c>
      <c r="B2510" s="257" t="s">
        <v>2033</v>
      </c>
      <c r="C2510" s="36" t="s">
        <v>12864</v>
      </c>
      <c r="D2510" s="260" t="s">
        <v>12865</v>
      </c>
      <c r="E2510" s="36" t="s">
        <v>12866</v>
      </c>
      <c r="F2510" s="36" t="s">
        <v>12867</v>
      </c>
      <c r="G2510" s="36" t="s">
        <v>4894</v>
      </c>
      <c r="H2510" s="36"/>
      <c r="I2510" s="34" t="s">
        <v>49</v>
      </c>
      <c r="J2510" s="105">
        <v>522</v>
      </c>
      <c r="K2510" s="76" t="s">
        <v>41</v>
      </c>
      <c r="L2510" s="43" t="s">
        <v>34</v>
      </c>
      <c r="M2510" s="43">
        <v>0.1</v>
      </c>
      <c r="N2510" s="43">
        <v>0.15</v>
      </c>
      <c r="O2510" s="43"/>
      <c r="P2510" s="258" t="s">
        <v>12868</v>
      </c>
      <c r="Q2510" s="258"/>
    </row>
    <row r="2511" s="26" customFormat="1" ht="12" spans="1:17">
      <c r="A2511" s="180"/>
      <c r="B2511" s="257"/>
      <c r="C2511" s="66" t="s">
        <v>12869</v>
      </c>
      <c r="D2511" s="74" t="s">
        <v>12870</v>
      </c>
      <c r="E2511" s="36"/>
      <c r="F2511" s="36"/>
      <c r="G2511" s="36"/>
      <c r="H2511" s="36"/>
      <c r="I2511" s="34" t="s">
        <v>49</v>
      </c>
      <c r="J2511" s="105">
        <v>156.6</v>
      </c>
      <c r="K2511" s="76"/>
      <c r="L2511" s="43"/>
      <c r="M2511" s="43"/>
      <c r="N2511" s="43"/>
      <c r="O2511" s="43"/>
      <c r="P2511" s="258"/>
      <c r="Q2511" s="258"/>
    </row>
    <row r="2512" s="26" customFormat="1" ht="48" spans="1:17">
      <c r="A2512" s="180">
        <v>55</v>
      </c>
      <c r="B2512" s="257" t="s">
        <v>2033</v>
      </c>
      <c r="C2512" s="36" t="s">
        <v>12871</v>
      </c>
      <c r="D2512" s="260" t="s">
        <v>12872</v>
      </c>
      <c r="E2512" s="36" t="s">
        <v>12873</v>
      </c>
      <c r="F2512" s="36" t="s">
        <v>12874</v>
      </c>
      <c r="G2512" s="36" t="s">
        <v>4894</v>
      </c>
      <c r="H2512" s="36"/>
      <c r="I2512" s="34" t="s">
        <v>49</v>
      </c>
      <c r="J2512" s="105">
        <v>32.6</v>
      </c>
      <c r="K2512" s="76" t="s">
        <v>12875</v>
      </c>
      <c r="L2512" s="43" t="s">
        <v>34</v>
      </c>
      <c r="M2512" s="43">
        <v>0.1</v>
      </c>
      <c r="N2512" s="43">
        <v>0.1</v>
      </c>
      <c r="O2512" s="43"/>
      <c r="P2512" s="258"/>
      <c r="Q2512" s="258"/>
    </row>
    <row r="2513" s="26" customFormat="1" ht="12" spans="1:17">
      <c r="A2513" s="180"/>
      <c r="B2513" s="257"/>
      <c r="C2513" s="66" t="s">
        <v>12876</v>
      </c>
      <c r="D2513" s="74" t="s">
        <v>12877</v>
      </c>
      <c r="E2513" s="36"/>
      <c r="F2513" s="36"/>
      <c r="G2513" s="36"/>
      <c r="H2513" s="36"/>
      <c r="I2513" s="34" t="s">
        <v>49</v>
      </c>
      <c r="J2513" s="105">
        <v>9.78</v>
      </c>
      <c r="K2513" s="76"/>
      <c r="L2513" s="43"/>
      <c r="M2513" s="43"/>
      <c r="N2513" s="43"/>
      <c r="O2513" s="43"/>
      <c r="P2513" s="258"/>
      <c r="Q2513" s="258"/>
    </row>
    <row r="2514" s="26" customFormat="1" ht="36" spans="1:17">
      <c r="A2514" s="180">
        <v>56</v>
      </c>
      <c r="B2514" s="257" t="s">
        <v>51</v>
      </c>
      <c r="C2514" s="36" t="s">
        <v>12878</v>
      </c>
      <c r="D2514" s="260" t="s">
        <v>12879</v>
      </c>
      <c r="E2514" s="36" t="s">
        <v>12880</v>
      </c>
      <c r="F2514" s="36" t="s">
        <v>12881</v>
      </c>
      <c r="G2514" s="36" t="s">
        <v>41</v>
      </c>
      <c r="H2514" s="36"/>
      <c r="I2514" s="34" t="s">
        <v>60</v>
      </c>
      <c r="J2514" s="105">
        <v>3.3</v>
      </c>
      <c r="K2514" s="76" t="s">
        <v>41</v>
      </c>
      <c r="L2514" s="43" t="s">
        <v>34</v>
      </c>
      <c r="M2514" s="43">
        <v>0.1</v>
      </c>
      <c r="N2514" s="43">
        <v>0.15</v>
      </c>
      <c r="O2514" s="43"/>
      <c r="P2514" s="258" t="s">
        <v>12882</v>
      </c>
      <c r="Q2514" s="258"/>
    </row>
    <row r="2515" s="26" customFormat="1" ht="108" spans="1:17">
      <c r="A2515" s="180">
        <v>57</v>
      </c>
      <c r="B2515" s="257" t="s">
        <v>2033</v>
      </c>
      <c r="C2515" s="36" t="s">
        <v>12883</v>
      </c>
      <c r="D2515" s="261" t="s">
        <v>12884</v>
      </c>
      <c r="E2515" s="262" t="s">
        <v>12885</v>
      </c>
      <c r="F2515" s="262" t="s">
        <v>12886</v>
      </c>
      <c r="G2515" s="36" t="s">
        <v>12887</v>
      </c>
      <c r="H2515" s="263"/>
      <c r="I2515" s="264" t="s">
        <v>60</v>
      </c>
      <c r="J2515" s="105">
        <v>1239</v>
      </c>
      <c r="K2515" s="76" t="s">
        <v>12888</v>
      </c>
      <c r="L2515" s="43" t="s">
        <v>50</v>
      </c>
      <c r="M2515" s="43" t="s">
        <v>41</v>
      </c>
      <c r="N2515" s="43" t="s">
        <v>41</v>
      </c>
      <c r="O2515" s="43"/>
      <c r="P2515" s="258" t="s">
        <v>12889</v>
      </c>
      <c r="Q2515" s="258"/>
    </row>
    <row r="2516" s="26" customFormat="1" ht="12" spans="1:17">
      <c r="A2516" s="180"/>
      <c r="B2516" s="257"/>
      <c r="C2516" s="74" t="s">
        <v>12890</v>
      </c>
      <c r="D2516" s="74" t="s">
        <v>12891</v>
      </c>
      <c r="E2516" s="262"/>
      <c r="F2516" s="262"/>
      <c r="G2516" s="36"/>
      <c r="H2516" s="263"/>
      <c r="I2516" s="147" t="s">
        <v>49</v>
      </c>
      <c r="J2516" s="105">
        <v>371.7</v>
      </c>
      <c r="K2516" s="76"/>
      <c r="L2516" s="43"/>
      <c r="M2516" s="43"/>
      <c r="N2516" s="43"/>
      <c r="O2516" s="43"/>
      <c r="P2516" s="258"/>
      <c r="Q2516" s="258"/>
    </row>
    <row r="2517" s="26" customFormat="1" ht="24" spans="1:17">
      <c r="A2517" s="180"/>
      <c r="B2517" s="257"/>
      <c r="C2517" s="74" t="s">
        <v>12892</v>
      </c>
      <c r="D2517" s="74" t="s">
        <v>12893</v>
      </c>
      <c r="E2517" s="262"/>
      <c r="F2517" s="262"/>
      <c r="G2517" s="36"/>
      <c r="H2517" s="263"/>
      <c r="I2517" s="264" t="s">
        <v>60</v>
      </c>
      <c r="J2517" s="105">
        <v>185.85</v>
      </c>
      <c r="K2517" s="76"/>
      <c r="L2517" s="43"/>
      <c r="M2517" s="43"/>
      <c r="N2517" s="43"/>
      <c r="O2517" s="43"/>
      <c r="P2517" s="258"/>
      <c r="Q2517" s="258"/>
    </row>
    <row r="2518" s="26" customFormat="1" ht="36" spans="1:17">
      <c r="A2518" s="180">
        <v>58</v>
      </c>
      <c r="B2518" s="257" t="s">
        <v>2033</v>
      </c>
      <c r="C2518" s="36" t="s">
        <v>12894</v>
      </c>
      <c r="D2518" s="261" t="s">
        <v>12895</v>
      </c>
      <c r="E2518" s="262" t="s">
        <v>12896</v>
      </c>
      <c r="F2518" s="262" t="s">
        <v>12897</v>
      </c>
      <c r="G2518" s="36" t="s">
        <v>4894</v>
      </c>
      <c r="H2518" s="263"/>
      <c r="I2518" s="264" t="s">
        <v>49</v>
      </c>
      <c r="J2518" s="105">
        <v>400</v>
      </c>
      <c r="K2518" s="76" t="s">
        <v>12898</v>
      </c>
      <c r="L2518" s="43" t="s">
        <v>24</v>
      </c>
      <c r="M2518" s="43" t="s">
        <v>41</v>
      </c>
      <c r="N2518" s="43" t="s">
        <v>41</v>
      </c>
      <c r="O2518" s="43"/>
      <c r="P2518" s="258" t="s">
        <v>12899</v>
      </c>
      <c r="Q2518" s="258"/>
    </row>
    <row r="2519" s="26" customFormat="1" ht="12" spans="1:17">
      <c r="A2519" s="180"/>
      <c r="B2519" s="257"/>
      <c r="C2519" s="66" t="s">
        <v>12900</v>
      </c>
      <c r="D2519" s="74" t="s">
        <v>12901</v>
      </c>
      <c r="E2519" s="262"/>
      <c r="F2519" s="262"/>
      <c r="G2519" s="36"/>
      <c r="H2519" s="263"/>
      <c r="I2519" s="34" t="s">
        <v>49</v>
      </c>
      <c r="J2519" s="105">
        <v>120</v>
      </c>
      <c r="K2519" s="76"/>
      <c r="L2519" s="43"/>
      <c r="M2519" s="43"/>
      <c r="N2519" s="43"/>
      <c r="O2519" s="43"/>
      <c r="P2519" s="258"/>
      <c r="Q2519" s="258"/>
    </row>
    <row r="2520" s="26" customFormat="1" ht="72" spans="1:17">
      <c r="A2520" s="180">
        <v>59</v>
      </c>
      <c r="B2520" s="257" t="s">
        <v>51</v>
      </c>
      <c r="C2520" s="36" t="s">
        <v>12902</v>
      </c>
      <c r="D2520" s="36" t="s">
        <v>12903</v>
      </c>
      <c r="E2520" s="36" t="s">
        <v>12904</v>
      </c>
      <c r="F2520" s="262" t="s">
        <v>12905</v>
      </c>
      <c r="G2520" s="36" t="s">
        <v>12666</v>
      </c>
      <c r="H2520" s="36" t="s">
        <v>12906</v>
      </c>
      <c r="I2520" s="34" t="s">
        <v>49</v>
      </c>
      <c r="J2520" s="105">
        <v>1436</v>
      </c>
      <c r="K2520" s="76" t="s">
        <v>12907</v>
      </c>
      <c r="L2520" s="43" t="s">
        <v>50</v>
      </c>
      <c r="M2520" s="43" t="s">
        <v>41</v>
      </c>
      <c r="N2520" s="43" t="s">
        <v>41</v>
      </c>
      <c r="O2520" s="43"/>
      <c r="P2520" s="258"/>
      <c r="Q2520" s="258"/>
    </row>
    <row r="2521" s="26" customFormat="1" ht="12" spans="1:17">
      <c r="A2521" s="180"/>
      <c r="B2521" s="257"/>
      <c r="C2521" s="66" t="s">
        <v>12908</v>
      </c>
      <c r="D2521" s="74" t="s">
        <v>12909</v>
      </c>
      <c r="E2521" s="36"/>
      <c r="F2521" s="262"/>
      <c r="G2521" s="36"/>
      <c r="H2521" s="36"/>
      <c r="I2521" s="34" t="s">
        <v>49</v>
      </c>
      <c r="J2521" s="105">
        <v>215.4</v>
      </c>
      <c r="K2521" s="76"/>
      <c r="L2521" s="43"/>
      <c r="M2521" s="43"/>
      <c r="N2521" s="43"/>
      <c r="O2521" s="43"/>
      <c r="P2521" s="258"/>
      <c r="Q2521" s="258"/>
    </row>
    <row r="2522" s="26" customFormat="1" ht="24" spans="1:17">
      <c r="A2522" s="180"/>
      <c r="B2522" s="257"/>
      <c r="C2522" s="66" t="s">
        <v>12910</v>
      </c>
      <c r="D2522" s="74" t="s">
        <v>12911</v>
      </c>
      <c r="E2522" s="36"/>
      <c r="F2522" s="262"/>
      <c r="G2522" s="36"/>
      <c r="H2522" s="36"/>
      <c r="I2522" s="34" t="s">
        <v>49</v>
      </c>
      <c r="J2522" s="105">
        <v>1436</v>
      </c>
      <c r="K2522" s="76"/>
      <c r="L2522" s="43"/>
      <c r="M2522" s="43"/>
      <c r="N2522" s="43"/>
      <c r="O2522" s="43"/>
      <c r="P2522" s="258"/>
      <c r="Q2522" s="258"/>
    </row>
    <row r="2523" s="26" customFormat="1" ht="72" spans="1:17">
      <c r="A2523" s="180">
        <v>60</v>
      </c>
      <c r="B2523" s="257" t="s">
        <v>51</v>
      </c>
      <c r="C2523" s="36" t="s">
        <v>12912</v>
      </c>
      <c r="D2523" s="36" t="s">
        <v>12913</v>
      </c>
      <c r="E2523" s="36" t="s">
        <v>12914</v>
      </c>
      <c r="F2523" s="262" t="s">
        <v>12915</v>
      </c>
      <c r="G2523" s="36" t="s">
        <v>12666</v>
      </c>
      <c r="H2523" s="36" t="s">
        <v>12916</v>
      </c>
      <c r="I2523" s="34" t="s">
        <v>49</v>
      </c>
      <c r="J2523" s="105">
        <v>587</v>
      </c>
      <c r="K2523" s="76" t="s">
        <v>12917</v>
      </c>
      <c r="L2523" s="43" t="s">
        <v>50</v>
      </c>
      <c r="M2523" s="43" t="s">
        <v>41</v>
      </c>
      <c r="N2523" s="43" t="s">
        <v>41</v>
      </c>
      <c r="O2523" s="43"/>
      <c r="P2523" s="258"/>
      <c r="Q2523" s="258"/>
    </row>
    <row r="2524" s="26" customFormat="1" ht="12" spans="1:17">
      <c r="A2524" s="180"/>
      <c r="B2524" s="257"/>
      <c r="C2524" s="66" t="s">
        <v>12918</v>
      </c>
      <c r="D2524" s="74" t="s">
        <v>12919</v>
      </c>
      <c r="E2524" s="36"/>
      <c r="F2524" s="262"/>
      <c r="G2524" s="36"/>
      <c r="H2524" s="36"/>
      <c r="I2524" s="34" t="s">
        <v>49</v>
      </c>
      <c r="J2524" s="105">
        <v>88.05</v>
      </c>
      <c r="K2524" s="76"/>
      <c r="L2524" s="43"/>
      <c r="M2524" s="43"/>
      <c r="N2524" s="43"/>
      <c r="O2524" s="43"/>
      <c r="P2524" s="258"/>
      <c r="Q2524" s="258"/>
    </row>
    <row r="2525" s="26" customFormat="1" ht="24" spans="1:17">
      <c r="A2525" s="180"/>
      <c r="B2525" s="257"/>
      <c r="C2525" s="66" t="s">
        <v>12920</v>
      </c>
      <c r="D2525" s="74" t="s">
        <v>12921</v>
      </c>
      <c r="E2525" s="36"/>
      <c r="F2525" s="262"/>
      <c r="G2525" s="36"/>
      <c r="H2525" s="36"/>
      <c r="I2525" s="34" t="s">
        <v>49</v>
      </c>
      <c r="J2525" s="105">
        <v>587</v>
      </c>
      <c r="K2525" s="76"/>
      <c r="L2525" s="43"/>
      <c r="M2525" s="43"/>
      <c r="N2525" s="43"/>
      <c r="O2525" s="43"/>
      <c r="P2525" s="258"/>
      <c r="Q2525" s="258"/>
    </row>
    <row r="2526" s="26" customFormat="1" ht="84" spans="1:17">
      <c r="A2526" s="180">
        <v>61</v>
      </c>
      <c r="B2526" s="257" t="s">
        <v>21</v>
      </c>
      <c r="C2526" s="36" t="s">
        <v>12922</v>
      </c>
      <c r="D2526" s="36" t="s">
        <v>12923</v>
      </c>
      <c r="E2526" s="36" t="s">
        <v>12924</v>
      </c>
      <c r="F2526" s="36" t="s">
        <v>12925</v>
      </c>
      <c r="G2526" s="36" t="s">
        <v>41</v>
      </c>
      <c r="H2526" s="36" t="s">
        <v>12926</v>
      </c>
      <c r="I2526" s="34" t="s">
        <v>60</v>
      </c>
      <c r="J2526" s="105">
        <v>97.9</v>
      </c>
      <c r="K2526" s="76" t="s">
        <v>12927</v>
      </c>
      <c r="L2526" s="43" t="s">
        <v>50</v>
      </c>
      <c r="M2526" s="43" t="s">
        <v>41</v>
      </c>
      <c r="N2526" s="43" t="s">
        <v>41</v>
      </c>
      <c r="O2526" s="43"/>
      <c r="P2526" s="258" t="s">
        <v>12928</v>
      </c>
      <c r="Q2526" s="258"/>
    </row>
    <row r="2527" s="26" customFormat="1" ht="24" spans="1:17">
      <c r="A2527" s="180"/>
      <c r="B2527" s="257"/>
      <c r="C2527" s="66" t="s">
        <v>12929</v>
      </c>
      <c r="D2527" s="74" t="s">
        <v>12930</v>
      </c>
      <c r="E2527" s="36"/>
      <c r="F2527" s="36"/>
      <c r="G2527" s="36"/>
      <c r="H2527" s="36"/>
      <c r="I2527" s="34" t="s">
        <v>60</v>
      </c>
      <c r="J2527" s="105">
        <v>97.9</v>
      </c>
      <c r="K2527" s="76"/>
      <c r="L2527" s="43"/>
      <c r="M2527" s="43"/>
      <c r="N2527" s="43"/>
      <c r="O2527" s="43"/>
      <c r="P2527" s="258"/>
      <c r="Q2527" s="258"/>
    </row>
    <row r="2528" s="26" customFormat="1" ht="72" spans="1:17">
      <c r="A2528" s="180">
        <v>62</v>
      </c>
      <c r="B2528" s="257" t="s">
        <v>51</v>
      </c>
      <c r="C2528" s="36" t="s">
        <v>12931</v>
      </c>
      <c r="D2528" s="36" t="s">
        <v>12932</v>
      </c>
      <c r="E2528" s="36" t="s">
        <v>12933</v>
      </c>
      <c r="F2528" s="36" t="s">
        <v>12934</v>
      </c>
      <c r="G2528" s="36" t="s">
        <v>12666</v>
      </c>
      <c r="H2528" s="36" t="s">
        <v>12935</v>
      </c>
      <c r="I2528" s="34" t="s">
        <v>49</v>
      </c>
      <c r="J2528" s="105">
        <v>587</v>
      </c>
      <c r="K2528" s="76" t="s">
        <v>12936</v>
      </c>
      <c r="L2528" s="43" t="s">
        <v>24</v>
      </c>
      <c r="M2528" s="43" t="s">
        <v>41</v>
      </c>
      <c r="N2528" s="43" t="s">
        <v>41</v>
      </c>
      <c r="O2528" s="43"/>
      <c r="P2528" s="258"/>
      <c r="Q2528" s="258"/>
    </row>
    <row r="2529" s="26" customFormat="1" ht="12" spans="1:17">
      <c r="A2529" s="180"/>
      <c r="B2529" s="257"/>
      <c r="C2529" s="74" t="s">
        <v>12937</v>
      </c>
      <c r="D2529" s="74" t="s">
        <v>12938</v>
      </c>
      <c r="E2529" s="36"/>
      <c r="F2529" s="36"/>
      <c r="G2529" s="36"/>
      <c r="H2529" s="36"/>
      <c r="I2529" s="34" t="s">
        <v>49</v>
      </c>
      <c r="J2529" s="105">
        <v>88.05</v>
      </c>
      <c r="K2529" s="76"/>
      <c r="L2529" s="43"/>
      <c r="M2529" s="43"/>
      <c r="N2529" s="43"/>
      <c r="O2529" s="43"/>
      <c r="P2529" s="258"/>
      <c r="Q2529" s="258"/>
    </row>
    <row r="2530" s="26" customFormat="1" ht="24" spans="1:17">
      <c r="A2530" s="180"/>
      <c r="B2530" s="257"/>
      <c r="C2530" s="74" t="s">
        <v>12939</v>
      </c>
      <c r="D2530" s="74" t="s">
        <v>12940</v>
      </c>
      <c r="E2530" s="36"/>
      <c r="F2530" s="36"/>
      <c r="G2530" s="36"/>
      <c r="H2530" s="36"/>
      <c r="I2530" s="34" t="s">
        <v>49</v>
      </c>
      <c r="J2530" s="105">
        <v>587</v>
      </c>
      <c r="K2530" s="76"/>
      <c r="L2530" s="43"/>
      <c r="M2530" s="43"/>
      <c r="N2530" s="43"/>
      <c r="O2530" s="43"/>
      <c r="P2530" s="258"/>
      <c r="Q2530" s="258"/>
    </row>
    <row r="2531" s="26" customFormat="1" ht="101.25" spans="1:17">
      <c r="A2531" s="180">
        <v>63</v>
      </c>
      <c r="B2531" s="257" t="s">
        <v>2033</v>
      </c>
      <c r="C2531" s="36" t="s">
        <v>12941</v>
      </c>
      <c r="D2531" s="36" t="s">
        <v>12942</v>
      </c>
      <c r="E2531" s="36" t="s">
        <v>12943</v>
      </c>
      <c r="F2531" s="36" t="s">
        <v>12944</v>
      </c>
      <c r="G2531" s="36" t="s">
        <v>12945</v>
      </c>
      <c r="H2531" s="36"/>
      <c r="I2531" s="34" t="s">
        <v>49</v>
      </c>
      <c r="J2531" s="105">
        <v>3219</v>
      </c>
      <c r="K2531" s="76" t="s">
        <v>41</v>
      </c>
      <c r="L2531" s="43" t="s">
        <v>50</v>
      </c>
      <c r="M2531" s="43" t="s">
        <v>41</v>
      </c>
      <c r="N2531" s="43" t="s">
        <v>41</v>
      </c>
      <c r="O2531" s="43"/>
      <c r="P2531" s="258" t="s">
        <v>12946</v>
      </c>
      <c r="Q2531" s="258"/>
    </row>
    <row r="2532" s="26" customFormat="1" ht="12" spans="1:17">
      <c r="A2532" s="180"/>
      <c r="B2532" s="257"/>
      <c r="C2532" s="74" t="s">
        <v>12947</v>
      </c>
      <c r="D2532" s="74" t="s">
        <v>12948</v>
      </c>
      <c r="E2532" s="36"/>
      <c r="F2532" s="36"/>
      <c r="G2532" s="36"/>
      <c r="H2532" s="36"/>
      <c r="I2532" s="34" t="s">
        <v>49</v>
      </c>
      <c r="J2532" s="105">
        <v>965.7</v>
      </c>
      <c r="K2532" s="76"/>
      <c r="L2532" s="43"/>
      <c r="M2532" s="43"/>
      <c r="N2532" s="43"/>
      <c r="O2532" s="43"/>
      <c r="P2532" s="258"/>
      <c r="Q2532" s="258"/>
    </row>
    <row r="2533" s="26" customFormat="1" ht="12" spans="1:17">
      <c r="A2533" s="180"/>
      <c r="B2533" s="257"/>
      <c r="C2533" s="74" t="s">
        <v>12949</v>
      </c>
      <c r="D2533" s="74" t="s">
        <v>12950</v>
      </c>
      <c r="E2533" s="36"/>
      <c r="F2533" s="36"/>
      <c r="G2533" s="36"/>
      <c r="H2533" s="36"/>
      <c r="I2533" s="34" t="s">
        <v>49</v>
      </c>
      <c r="J2533" s="105">
        <v>482.85</v>
      </c>
      <c r="K2533" s="76"/>
      <c r="L2533" s="43"/>
      <c r="M2533" s="43"/>
      <c r="N2533" s="43"/>
      <c r="O2533" s="43"/>
      <c r="P2533" s="258"/>
      <c r="Q2533" s="258"/>
    </row>
    <row r="2534" s="26" customFormat="1" ht="48" spans="1:17">
      <c r="A2534" s="180">
        <v>64</v>
      </c>
      <c r="B2534" s="257" t="s">
        <v>2033</v>
      </c>
      <c r="C2534" s="36" t="s">
        <v>12951</v>
      </c>
      <c r="D2534" s="36" t="s">
        <v>12952</v>
      </c>
      <c r="E2534" s="36" t="s">
        <v>12953</v>
      </c>
      <c r="F2534" s="36" t="s">
        <v>12954</v>
      </c>
      <c r="G2534" s="36" t="s">
        <v>4894</v>
      </c>
      <c r="H2534" s="36"/>
      <c r="I2534" s="34" t="s">
        <v>49</v>
      </c>
      <c r="J2534" s="105">
        <v>2610</v>
      </c>
      <c r="K2534" s="76" t="s">
        <v>12955</v>
      </c>
      <c r="L2534" s="43" t="s">
        <v>50</v>
      </c>
      <c r="M2534" s="43" t="s">
        <v>41</v>
      </c>
      <c r="N2534" s="43" t="s">
        <v>41</v>
      </c>
      <c r="O2534" s="43"/>
      <c r="P2534" s="258" t="s">
        <v>12956</v>
      </c>
      <c r="Q2534" s="258"/>
    </row>
    <row r="2535" s="26" customFormat="1" ht="12" spans="1:17">
      <c r="A2535" s="180"/>
      <c r="B2535" s="257"/>
      <c r="C2535" s="74" t="s">
        <v>12957</v>
      </c>
      <c r="D2535" s="74" t="s">
        <v>12958</v>
      </c>
      <c r="E2535" s="36"/>
      <c r="F2535" s="36"/>
      <c r="G2535" s="36"/>
      <c r="H2535" s="36"/>
      <c r="I2535" s="34" t="s">
        <v>49</v>
      </c>
      <c r="J2535" s="105">
        <v>783</v>
      </c>
      <c r="K2535" s="76"/>
      <c r="L2535" s="43"/>
      <c r="M2535" s="43"/>
      <c r="N2535" s="43"/>
      <c r="O2535" s="43"/>
      <c r="P2535" s="258"/>
      <c r="Q2535" s="258"/>
    </row>
    <row r="2536" s="26" customFormat="1" ht="36" spans="1:17">
      <c r="A2536" s="180">
        <v>65</v>
      </c>
      <c r="B2536" s="257" t="s">
        <v>21</v>
      </c>
      <c r="C2536" s="36" t="s">
        <v>12959</v>
      </c>
      <c r="D2536" s="36" t="s">
        <v>12960</v>
      </c>
      <c r="E2536" s="36" t="s">
        <v>12961</v>
      </c>
      <c r="F2536" s="36" t="s">
        <v>12962</v>
      </c>
      <c r="G2536" s="36" t="s">
        <v>41</v>
      </c>
      <c r="H2536" s="36"/>
      <c r="I2536" s="34" t="s">
        <v>49</v>
      </c>
      <c r="J2536" s="105">
        <v>359</v>
      </c>
      <c r="K2536" s="76" t="s">
        <v>41</v>
      </c>
      <c r="L2536" s="43" t="s">
        <v>24</v>
      </c>
      <c r="M2536" s="43" t="s">
        <v>41</v>
      </c>
      <c r="N2536" s="43" t="s">
        <v>41</v>
      </c>
      <c r="O2536" s="43"/>
      <c r="P2536" s="258"/>
      <c r="Q2536" s="258"/>
    </row>
    <row r="2537" s="26" customFormat="1" ht="247.5" spans="1:17">
      <c r="A2537" s="180">
        <v>66</v>
      </c>
      <c r="B2537" s="257" t="s">
        <v>2033</v>
      </c>
      <c r="C2537" s="36" t="s">
        <v>12963</v>
      </c>
      <c r="D2537" s="36" t="s">
        <v>12964</v>
      </c>
      <c r="E2537" s="36" t="s">
        <v>12965</v>
      </c>
      <c r="F2537" s="36" t="s">
        <v>12966</v>
      </c>
      <c r="G2537" s="36" t="s">
        <v>12967</v>
      </c>
      <c r="H2537" s="36"/>
      <c r="I2537" s="34" t="s">
        <v>49</v>
      </c>
      <c r="J2537" s="105">
        <v>4306</v>
      </c>
      <c r="K2537" s="76" t="s">
        <v>41</v>
      </c>
      <c r="L2537" s="43" t="s">
        <v>50</v>
      </c>
      <c r="M2537" s="43" t="s">
        <v>41</v>
      </c>
      <c r="N2537" s="43" t="s">
        <v>41</v>
      </c>
      <c r="O2537" s="43"/>
      <c r="P2537" s="258" t="s">
        <v>12968</v>
      </c>
      <c r="Q2537" s="258"/>
    </row>
    <row r="2538" s="26" customFormat="1" ht="12" spans="1:17">
      <c r="A2538" s="180"/>
      <c r="B2538" s="257"/>
      <c r="C2538" s="74" t="s">
        <v>12969</v>
      </c>
      <c r="D2538" s="74" t="s">
        <v>12970</v>
      </c>
      <c r="E2538" s="36"/>
      <c r="F2538" s="36"/>
      <c r="G2538" s="36"/>
      <c r="H2538" s="36"/>
      <c r="I2538" s="34" t="s">
        <v>49</v>
      </c>
      <c r="J2538" s="105">
        <v>1291.8</v>
      </c>
      <c r="K2538" s="76"/>
      <c r="L2538" s="43"/>
      <c r="M2538" s="43"/>
      <c r="N2538" s="43"/>
      <c r="O2538" s="43"/>
      <c r="P2538" s="258"/>
      <c r="Q2538" s="258"/>
    </row>
    <row r="2539" s="26" customFormat="1" ht="12" spans="1:17">
      <c r="A2539" s="180"/>
      <c r="B2539" s="257"/>
      <c r="C2539" s="74" t="s">
        <v>12971</v>
      </c>
      <c r="D2539" s="74" t="s">
        <v>12972</v>
      </c>
      <c r="E2539" s="36"/>
      <c r="F2539" s="36"/>
      <c r="G2539" s="36"/>
      <c r="H2539" s="36"/>
      <c r="I2539" s="34" t="s">
        <v>49</v>
      </c>
      <c r="J2539" s="105">
        <v>383.234</v>
      </c>
      <c r="K2539" s="76"/>
      <c r="L2539" s="43"/>
      <c r="M2539" s="43"/>
      <c r="N2539" s="43"/>
      <c r="O2539" s="43"/>
      <c r="P2539" s="258"/>
      <c r="Q2539" s="258"/>
    </row>
    <row r="2540" s="26" customFormat="1" ht="12" spans="1:17">
      <c r="A2540" s="180"/>
      <c r="B2540" s="257"/>
      <c r="C2540" s="74" t="s">
        <v>12973</v>
      </c>
      <c r="D2540" s="74" t="s">
        <v>12974</v>
      </c>
      <c r="E2540" s="36"/>
      <c r="F2540" s="36"/>
      <c r="G2540" s="36"/>
      <c r="H2540" s="36"/>
      <c r="I2540" s="34" t="s">
        <v>49</v>
      </c>
      <c r="J2540" s="105">
        <v>645.9</v>
      </c>
      <c r="K2540" s="76"/>
      <c r="L2540" s="43"/>
      <c r="M2540" s="43"/>
      <c r="N2540" s="43"/>
      <c r="O2540" s="43"/>
      <c r="P2540" s="258"/>
      <c r="Q2540" s="258"/>
    </row>
    <row r="2541" s="26" customFormat="1" ht="24" spans="1:17">
      <c r="A2541" s="180"/>
      <c r="B2541" s="257"/>
      <c r="C2541" s="74" t="s">
        <v>12975</v>
      </c>
      <c r="D2541" s="74" t="s">
        <v>12976</v>
      </c>
      <c r="E2541" s="36"/>
      <c r="F2541" s="36"/>
      <c r="G2541" s="36"/>
      <c r="H2541" s="36"/>
      <c r="I2541" s="34" t="s">
        <v>49</v>
      </c>
      <c r="J2541" s="105">
        <v>861.2</v>
      </c>
      <c r="K2541" s="76"/>
      <c r="L2541" s="43"/>
      <c r="M2541" s="43"/>
      <c r="N2541" s="43"/>
      <c r="O2541" s="43"/>
      <c r="P2541" s="258"/>
      <c r="Q2541" s="258"/>
    </row>
    <row r="2542" s="26" customFormat="1" ht="24" spans="1:17">
      <c r="A2542" s="180"/>
      <c r="B2542" s="257"/>
      <c r="C2542" s="74" t="s">
        <v>12977</v>
      </c>
      <c r="D2542" s="74" t="s">
        <v>12978</v>
      </c>
      <c r="E2542" s="36"/>
      <c r="F2542" s="36"/>
      <c r="G2542" s="36"/>
      <c r="H2542" s="36"/>
      <c r="I2542" s="34" t="s">
        <v>49</v>
      </c>
      <c r="J2542" s="105">
        <v>1808.52</v>
      </c>
      <c r="K2542" s="76"/>
      <c r="L2542" s="43"/>
      <c r="M2542" s="43"/>
      <c r="N2542" s="43"/>
      <c r="O2542" s="43"/>
      <c r="P2542" s="258"/>
      <c r="Q2542" s="258"/>
    </row>
    <row r="2543" s="26" customFormat="1" ht="48" spans="1:17">
      <c r="A2543" s="180">
        <v>67</v>
      </c>
      <c r="B2543" s="257" t="s">
        <v>2033</v>
      </c>
      <c r="C2543" s="36" t="s">
        <v>12979</v>
      </c>
      <c r="D2543" s="36" t="s">
        <v>12980</v>
      </c>
      <c r="E2543" s="36" t="s">
        <v>12981</v>
      </c>
      <c r="F2543" s="36" t="s">
        <v>12966</v>
      </c>
      <c r="G2543" s="36" t="s">
        <v>4894</v>
      </c>
      <c r="H2543" s="36"/>
      <c r="I2543" s="34" t="s">
        <v>49</v>
      </c>
      <c r="J2543" s="105">
        <v>4002</v>
      </c>
      <c r="K2543" s="76" t="s">
        <v>41</v>
      </c>
      <c r="L2543" s="43" t="s">
        <v>50</v>
      </c>
      <c r="M2543" s="43" t="s">
        <v>41</v>
      </c>
      <c r="N2543" s="43" t="s">
        <v>41</v>
      </c>
      <c r="O2543" s="43"/>
      <c r="P2543" s="258" t="s">
        <v>12956</v>
      </c>
      <c r="Q2543" s="258"/>
    </row>
    <row r="2544" s="26" customFormat="1" ht="12" spans="1:17">
      <c r="A2544" s="180"/>
      <c r="B2544" s="257"/>
      <c r="C2544" s="66" t="s">
        <v>12982</v>
      </c>
      <c r="D2544" s="74" t="s">
        <v>12983</v>
      </c>
      <c r="E2544" s="36"/>
      <c r="F2544" s="36"/>
      <c r="G2544" s="36"/>
      <c r="H2544" s="36"/>
      <c r="I2544" s="34" t="s">
        <v>49</v>
      </c>
      <c r="J2544" s="105">
        <v>1200.6</v>
      </c>
      <c r="K2544" s="76"/>
      <c r="L2544" s="43"/>
      <c r="M2544" s="43"/>
      <c r="N2544" s="43"/>
      <c r="O2544" s="43"/>
      <c r="P2544" s="258"/>
      <c r="Q2544" s="258"/>
    </row>
    <row r="2545" s="26" customFormat="1" ht="67.5" spans="1:17">
      <c r="A2545" s="180">
        <v>68</v>
      </c>
      <c r="B2545" s="257" t="s">
        <v>2033</v>
      </c>
      <c r="C2545" s="36" t="s">
        <v>12984</v>
      </c>
      <c r="D2545" s="36" t="s">
        <v>12985</v>
      </c>
      <c r="E2545" s="36" t="s">
        <v>12986</v>
      </c>
      <c r="F2545" s="36" t="s">
        <v>7724</v>
      </c>
      <c r="G2545" s="36" t="s">
        <v>4894</v>
      </c>
      <c r="H2545" s="36"/>
      <c r="I2545" s="34" t="s">
        <v>49</v>
      </c>
      <c r="J2545" s="105">
        <v>3915</v>
      </c>
      <c r="K2545" s="76" t="s">
        <v>12987</v>
      </c>
      <c r="L2545" s="43" t="s">
        <v>34</v>
      </c>
      <c r="M2545" s="43">
        <v>0.2</v>
      </c>
      <c r="N2545" s="43">
        <v>0.2</v>
      </c>
      <c r="O2545" s="43"/>
      <c r="P2545" s="258" t="s">
        <v>12988</v>
      </c>
      <c r="Q2545" s="258"/>
    </row>
    <row r="2546" s="26" customFormat="1" ht="12" spans="1:17">
      <c r="A2546" s="180"/>
      <c r="B2546" s="257"/>
      <c r="C2546" s="66" t="s">
        <v>12989</v>
      </c>
      <c r="D2546" s="74" t="s">
        <v>12990</v>
      </c>
      <c r="E2546" s="36"/>
      <c r="F2546" s="36"/>
      <c r="G2546" s="36"/>
      <c r="H2546" s="36"/>
      <c r="I2546" s="34" t="s">
        <v>49</v>
      </c>
      <c r="J2546" s="105">
        <v>1174.5</v>
      </c>
      <c r="K2546" s="76"/>
      <c r="L2546" s="43"/>
      <c r="M2546" s="43"/>
      <c r="N2546" s="43"/>
      <c r="O2546" s="43"/>
      <c r="P2546" s="258"/>
      <c r="Q2546" s="258"/>
    </row>
    <row r="2547" s="26" customFormat="1" ht="168.75" spans="1:17">
      <c r="A2547" s="180">
        <v>69</v>
      </c>
      <c r="B2547" s="257" t="s">
        <v>2033</v>
      </c>
      <c r="C2547" s="36" t="s">
        <v>12991</v>
      </c>
      <c r="D2547" s="36" t="s">
        <v>12992</v>
      </c>
      <c r="E2547" s="36" t="s">
        <v>12993</v>
      </c>
      <c r="F2547" s="36" t="s">
        <v>12994</v>
      </c>
      <c r="G2547" s="36" t="s">
        <v>12995</v>
      </c>
      <c r="H2547" s="36"/>
      <c r="I2547" s="34" t="s">
        <v>49</v>
      </c>
      <c r="J2547" s="105">
        <v>3411</v>
      </c>
      <c r="K2547" s="76" t="s">
        <v>41</v>
      </c>
      <c r="L2547" s="43" t="s">
        <v>50</v>
      </c>
      <c r="M2547" s="43" t="s">
        <v>41</v>
      </c>
      <c r="N2547" s="43" t="s">
        <v>41</v>
      </c>
      <c r="O2547" s="43"/>
      <c r="P2547" s="258" t="s">
        <v>12996</v>
      </c>
      <c r="Q2547" s="258"/>
    </row>
    <row r="2548" s="26" customFormat="1" ht="12" spans="1:17">
      <c r="A2548" s="180"/>
      <c r="B2548" s="257"/>
      <c r="C2548" s="66" t="s">
        <v>12997</v>
      </c>
      <c r="D2548" s="74" t="s">
        <v>12998</v>
      </c>
      <c r="E2548" s="36"/>
      <c r="F2548" s="36"/>
      <c r="G2548" s="36"/>
      <c r="H2548" s="36"/>
      <c r="I2548" s="34" t="s">
        <v>49</v>
      </c>
      <c r="J2548" s="105">
        <v>1023.3</v>
      </c>
      <c r="K2548" s="76"/>
      <c r="L2548" s="43"/>
      <c r="M2548" s="43"/>
      <c r="N2548" s="43"/>
      <c r="O2548" s="43"/>
      <c r="P2548" s="258"/>
      <c r="Q2548" s="258"/>
    </row>
    <row r="2549" s="26" customFormat="1" ht="12" spans="1:17">
      <c r="A2549" s="180"/>
      <c r="B2549" s="257"/>
      <c r="C2549" s="66" t="s">
        <v>12999</v>
      </c>
      <c r="D2549" s="74" t="s">
        <v>13000</v>
      </c>
      <c r="E2549" s="36"/>
      <c r="F2549" s="36"/>
      <c r="G2549" s="36"/>
      <c r="H2549" s="36"/>
      <c r="I2549" s="34" t="s">
        <v>49</v>
      </c>
      <c r="J2549" s="105">
        <v>511.65</v>
      </c>
      <c r="K2549" s="76"/>
      <c r="L2549" s="43"/>
      <c r="M2549" s="43"/>
      <c r="N2549" s="43"/>
      <c r="O2549" s="43"/>
      <c r="P2549" s="258"/>
      <c r="Q2549" s="258"/>
    </row>
    <row r="2550" s="26" customFormat="1" ht="12" spans="1:17">
      <c r="A2550" s="180"/>
      <c r="B2550" s="257"/>
      <c r="C2550" s="66" t="s">
        <v>13001</v>
      </c>
      <c r="D2550" s="74" t="s">
        <v>13002</v>
      </c>
      <c r="E2550" s="36"/>
      <c r="F2550" s="36"/>
      <c r="G2550" s="36"/>
      <c r="H2550" s="36"/>
      <c r="I2550" s="34" t="s">
        <v>49</v>
      </c>
      <c r="J2550" s="105">
        <v>511.65</v>
      </c>
      <c r="K2550" s="76"/>
      <c r="L2550" s="43"/>
      <c r="M2550" s="43"/>
      <c r="N2550" s="43"/>
      <c r="O2550" s="43"/>
      <c r="P2550" s="258"/>
      <c r="Q2550" s="258"/>
    </row>
    <row r="2551" s="26" customFormat="1" ht="90" spans="1:17">
      <c r="A2551" s="180">
        <v>70</v>
      </c>
      <c r="B2551" s="257" t="s">
        <v>2033</v>
      </c>
      <c r="C2551" s="36" t="s">
        <v>13003</v>
      </c>
      <c r="D2551" s="36" t="s">
        <v>13004</v>
      </c>
      <c r="E2551" s="36" t="s">
        <v>13005</v>
      </c>
      <c r="F2551" s="36" t="s">
        <v>13006</v>
      </c>
      <c r="G2551" s="36" t="s">
        <v>4894</v>
      </c>
      <c r="H2551" s="36"/>
      <c r="I2551" s="34" t="s">
        <v>49</v>
      </c>
      <c r="J2551" s="105">
        <v>2249</v>
      </c>
      <c r="K2551" s="76" t="s">
        <v>41</v>
      </c>
      <c r="L2551" s="43" t="s">
        <v>50</v>
      </c>
      <c r="M2551" s="43" t="s">
        <v>41</v>
      </c>
      <c r="N2551" s="43" t="s">
        <v>41</v>
      </c>
      <c r="O2551" s="43"/>
      <c r="P2551" s="258" t="s">
        <v>13007</v>
      </c>
      <c r="Q2551" s="258"/>
    </row>
    <row r="2552" s="26" customFormat="1" ht="12" spans="1:17">
      <c r="A2552" s="180"/>
      <c r="B2552" s="257"/>
      <c r="C2552" s="66" t="s">
        <v>13008</v>
      </c>
      <c r="D2552" s="74" t="s">
        <v>13009</v>
      </c>
      <c r="E2552" s="36"/>
      <c r="F2552" s="36"/>
      <c r="G2552" s="36"/>
      <c r="H2552" s="36"/>
      <c r="I2552" s="34" t="s">
        <v>49</v>
      </c>
      <c r="J2552" s="105">
        <v>674.7</v>
      </c>
      <c r="K2552" s="76"/>
      <c r="L2552" s="43"/>
      <c r="M2552" s="43"/>
      <c r="N2552" s="43"/>
      <c r="O2552" s="43"/>
      <c r="P2552" s="258"/>
      <c r="Q2552" s="258"/>
    </row>
    <row r="2553" s="26" customFormat="1" ht="101.25" spans="1:17">
      <c r="A2553" s="180">
        <v>71</v>
      </c>
      <c r="B2553" s="257" t="s">
        <v>2033</v>
      </c>
      <c r="C2553" s="36" t="s">
        <v>13010</v>
      </c>
      <c r="D2553" s="36" t="s">
        <v>13011</v>
      </c>
      <c r="E2553" s="36" t="s">
        <v>13012</v>
      </c>
      <c r="F2553" s="36" t="s">
        <v>13013</v>
      </c>
      <c r="G2553" s="36" t="s">
        <v>4894</v>
      </c>
      <c r="H2553" s="36"/>
      <c r="I2553" s="34" t="s">
        <v>49</v>
      </c>
      <c r="J2553" s="105">
        <v>2558</v>
      </c>
      <c r="K2553" s="76" t="s">
        <v>41</v>
      </c>
      <c r="L2553" s="43" t="s">
        <v>50</v>
      </c>
      <c r="M2553" s="43" t="s">
        <v>41</v>
      </c>
      <c r="N2553" s="43" t="s">
        <v>41</v>
      </c>
      <c r="O2553" s="43"/>
      <c r="P2553" s="258" t="s">
        <v>13014</v>
      </c>
      <c r="Q2553" s="258"/>
    </row>
    <row r="2554" s="26" customFormat="1" ht="12" spans="1:17">
      <c r="A2554" s="180"/>
      <c r="B2554" s="257"/>
      <c r="C2554" s="66" t="s">
        <v>13015</v>
      </c>
      <c r="D2554" s="74" t="s">
        <v>13016</v>
      </c>
      <c r="E2554" s="36"/>
      <c r="F2554" s="36"/>
      <c r="G2554" s="36"/>
      <c r="H2554" s="36"/>
      <c r="I2554" s="34" t="s">
        <v>49</v>
      </c>
      <c r="J2554" s="105">
        <v>767.4</v>
      </c>
      <c r="K2554" s="76"/>
      <c r="L2554" s="43"/>
      <c r="M2554" s="43"/>
      <c r="N2554" s="43"/>
      <c r="O2554" s="43"/>
      <c r="P2554" s="258"/>
      <c r="Q2554" s="258"/>
    </row>
    <row r="2555" s="26" customFormat="1" ht="90" spans="1:17">
      <c r="A2555" s="180">
        <v>72</v>
      </c>
      <c r="B2555" s="257" t="s">
        <v>2033</v>
      </c>
      <c r="C2555" s="36" t="s">
        <v>13017</v>
      </c>
      <c r="D2555" s="36" t="s">
        <v>13018</v>
      </c>
      <c r="E2555" s="36" t="s">
        <v>13019</v>
      </c>
      <c r="F2555" s="36" t="s">
        <v>13020</v>
      </c>
      <c r="G2555" s="36" t="s">
        <v>4894</v>
      </c>
      <c r="H2555" s="36"/>
      <c r="I2555" s="34" t="s">
        <v>49</v>
      </c>
      <c r="J2555" s="105">
        <v>979</v>
      </c>
      <c r="K2555" s="76" t="s">
        <v>41</v>
      </c>
      <c r="L2555" s="43" t="s">
        <v>50</v>
      </c>
      <c r="M2555" s="43" t="s">
        <v>41</v>
      </c>
      <c r="N2555" s="43" t="s">
        <v>41</v>
      </c>
      <c r="O2555" s="43"/>
      <c r="P2555" s="258" t="s">
        <v>13021</v>
      </c>
      <c r="Q2555" s="258"/>
    </row>
    <row r="2556" s="26" customFormat="1" ht="12" spans="1:17">
      <c r="A2556" s="180"/>
      <c r="B2556" s="257"/>
      <c r="C2556" s="66" t="s">
        <v>13022</v>
      </c>
      <c r="D2556" s="74" t="s">
        <v>13023</v>
      </c>
      <c r="E2556" s="36"/>
      <c r="F2556" s="36"/>
      <c r="G2556" s="36"/>
      <c r="H2556" s="36"/>
      <c r="I2556" s="34" t="s">
        <v>49</v>
      </c>
      <c r="J2556" s="105">
        <v>293.7</v>
      </c>
      <c r="K2556" s="76"/>
      <c r="L2556" s="43"/>
      <c r="M2556" s="43"/>
      <c r="N2556" s="43"/>
      <c r="O2556" s="43"/>
      <c r="P2556" s="258"/>
      <c r="Q2556" s="258"/>
    </row>
    <row r="2557" s="26" customFormat="1" ht="90" spans="1:17">
      <c r="A2557" s="180">
        <v>73</v>
      </c>
      <c r="B2557" s="257" t="s">
        <v>2033</v>
      </c>
      <c r="C2557" s="36" t="s">
        <v>13024</v>
      </c>
      <c r="D2557" s="36" t="s">
        <v>13025</v>
      </c>
      <c r="E2557" s="36" t="s">
        <v>13026</v>
      </c>
      <c r="F2557" s="36" t="s">
        <v>9763</v>
      </c>
      <c r="G2557" s="36" t="s">
        <v>13027</v>
      </c>
      <c r="H2557" s="36"/>
      <c r="I2557" s="34" t="s">
        <v>49</v>
      </c>
      <c r="J2557" s="105">
        <v>2108</v>
      </c>
      <c r="K2557" s="76" t="s">
        <v>41</v>
      </c>
      <c r="L2557" s="43" t="s">
        <v>50</v>
      </c>
      <c r="M2557" s="43" t="s">
        <v>41</v>
      </c>
      <c r="N2557" s="43" t="s">
        <v>41</v>
      </c>
      <c r="O2557" s="43"/>
      <c r="P2557" s="258" t="s">
        <v>13028</v>
      </c>
      <c r="Q2557" s="258"/>
    </row>
    <row r="2558" s="26" customFormat="1" ht="12" spans="1:17">
      <c r="A2558" s="180"/>
      <c r="B2558" s="257"/>
      <c r="C2558" s="66" t="s">
        <v>13029</v>
      </c>
      <c r="D2558" s="74" t="s">
        <v>13030</v>
      </c>
      <c r="E2558" s="36"/>
      <c r="F2558" s="36"/>
      <c r="G2558" s="36"/>
      <c r="H2558" s="36"/>
      <c r="I2558" s="34" t="s">
        <v>49</v>
      </c>
      <c r="J2558" s="105">
        <v>632.4</v>
      </c>
      <c r="K2558" s="76"/>
      <c r="L2558" s="43"/>
      <c r="M2558" s="43"/>
      <c r="N2558" s="43"/>
      <c r="O2558" s="43"/>
      <c r="P2558" s="258"/>
      <c r="Q2558" s="258"/>
    </row>
    <row r="2559" s="26" customFormat="1" ht="12" spans="1:17">
      <c r="A2559" s="180"/>
      <c r="B2559" s="257"/>
      <c r="C2559" s="66" t="s">
        <v>13031</v>
      </c>
      <c r="D2559" s="74" t="s">
        <v>13032</v>
      </c>
      <c r="E2559" s="36"/>
      <c r="F2559" s="36"/>
      <c r="G2559" s="36"/>
      <c r="H2559" s="36"/>
      <c r="I2559" s="34" t="s">
        <v>49</v>
      </c>
      <c r="J2559" s="105">
        <v>632.4</v>
      </c>
      <c r="K2559" s="76"/>
      <c r="L2559" s="43"/>
      <c r="M2559" s="43"/>
      <c r="N2559" s="43"/>
      <c r="O2559" s="43"/>
      <c r="P2559" s="258"/>
      <c r="Q2559" s="258"/>
    </row>
    <row r="2560" s="26" customFormat="1" ht="135" spans="1:17">
      <c r="A2560" s="180">
        <v>74</v>
      </c>
      <c r="B2560" s="257" t="s">
        <v>2033</v>
      </c>
      <c r="C2560" s="36" t="s">
        <v>13033</v>
      </c>
      <c r="D2560" s="36" t="s">
        <v>13034</v>
      </c>
      <c r="E2560" s="36" t="s">
        <v>13035</v>
      </c>
      <c r="F2560" s="36" t="s">
        <v>13036</v>
      </c>
      <c r="G2560" s="36" t="s">
        <v>13027</v>
      </c>
      <c r="H2560" s="36"/>
      <c r="I2560" s="34" t="s">
        <v>49</v>
      </c>
      <c r="J2560" s="105">
        <v>3263</v>
      </c>
      <c r="K2560" s="76" t="s">
        <v>41</v>
      </c>
      <c r="L2560" s="43" t="s">
        <v>50</v>
      </c>
      <c r="M2560" s="43" t="s">
        <v>41</v>
      </c>
      <c r="N2560" s="43" t="s">
        <v>41</v>
      </c>
      <c r="O2560" s="43"/>
      <c r="P2560" s="258" t="s">
        <v>13037</v>
      </c>
      <c r="Q2560" s="258"/>
    </row>
    <row r="2561" s="26" customFormat="1" ht="12" spans="1:17">
      <c r="A2561" s="180"/>
      <c r="B2561" s="257"/>
      <c r="C2561" s="66" t="s">
        <v>13038</v>
      </c>
      <c r="D2561" s="74" t="s">
        <v>13039</v>
      </c>
      <c r="E2561" s="36"/>
      <c r="F2561" s="36"/>
      <c r="G2561" s="36"/>
      <c r="H2561" s="36"/>
      <c r="I2561" s="34" t="s">
        <v>49</v>
      </c>
      <c r="J2561" s="105">
        <v>978.9</v>
      </c>
      <c r="K2561" s="76"/>
      <c r="L2561" s="43"/>
      <c r="M2561" s="43"/>
      <c r="N2561" s="43"/>
      <c r="O2561" s="43"/>
      <c r="P2561" s="258"/>
      <c r="Q2561" s="258"/>
    </row>
    <row r="2562" s="26" customFormat="1" ht="12" spans="1:17">
      <c r="A2562" s="180"/>
      <c r="B2562" s="257"/>
      <c r="C2562" s="66" t="s">
        <v>13040</v>
      </c>
      <c r="D2562" s="74" t="s">
        <v>13041</v>
      </c>
      <c r="E2562" s="36"/>
      <c r="F2562" s="36"/>
      <c r="G2562" s="36"/>
      <c r="H2562" s="36"/>
      <c r="I2562" s="34" t="s">
        <v>49</v>
      </c>
      <c r="J2562" s="105">
        <v>978.9</v>
      </c>
      <c r="K2562" s="76"/>
      <c r="L2562" s="43"/>
      <c r="M2562" s="43"/>
      <c r="N2562" s="43"/>
      <c r="O2562" s="43"/>
      <c r="P2562" s="258"/>
      <c r="Q2562" s="258"/>
    </row>
    <row r="2563" s="26" customFormat="1" ht="56.25" spans="1:17">
      <c r="A2563" s="180">
        <v>75</v>
      </c>
      <c r="B2563" s="257" t="s">
        <v>2033</v>
      </c>
      <c r="C2563" s="36" t="s">
        <v>13042</v>
      </c>
      <c r="D2563" s="36" t="s">
        <v>13043</v>
      </c>
      <c r="E2563" s="36" t="s">
        <v>13044</v>
      </c>
      <c r="F2563" s="36" t="s">
        <v>13045</v>
      </c>
      <c r="G2563" s="36" t="s">
        <v>4894</v>
      </c>
      <c r="H2563" s="36"/>
      <c r="I2563" s="34" t="s">
        <v>49</v>
      </c>
      <c r="J2563" s="105">
        <v>2254</v>
      </c>
      <c r="K2563" s="76" t="s">
        <v>41</v>
      </c>
      <c r="L2563" s="43" t="s">
        <v>50</v>
      </c>
      <c r="M2563" s="43" t="s">
        <v>41</v>
      </c>
      <c r="N2563" s="43" t="s">
        <v>41</v>
      </c>
      <c r="O2563" s="43"/>
      <c r="P2563" s="258" t="s">
        <v>13046</v>
      </c>
      <c r="Q2563" s="258"/>
    </row>
    <row r="2564" s="26" customFormat="1" ht="12" spans="1:17">
      <c r="A2564" s="180"/>
      <c r="B2564" s="257"/>
      <c r="C2564" s="66" t="s">
        <v>13047</v>
      </c>
      <c r="D2564" s="74" t="s">
        <v>13048</v>
      </c>
      <c r="E2564" s="36"/>
      <c r="F2564" s="36"/>
      <c r="G2564" s="36"/>
      <c r="H2564" s="36"/>
      <c r="I2564" s="34" t="s">
        <v>49</v>
      </c>
      <c r="J2564" s="105">
        <v>676.2</v>
      </c>
      <c r="K2564" s="76"/>
      <c r="L2564" s="43"/>
      <c r="M2564" s="43"/>
      <c r="N2564" s="43"/>
      <c r="O2564" s="43"/>
      <c r="P2564" s="258"/>
      <c r="Q2564" s="258"/>
    </row>
    <row r="2565" s="26" customFormat="1" ht="56.25" spans="1:17">
      <c r="A2565" s="180">
        <v>76</v>
      </c>
      <c r="B2565" s="257" t="s">
        <v>2033</v>
      </c>
      <c r="C2565" s="36" t="s">
        <v>13049</v>
      </c>
      <c r="D2565" s="36" t="s">
        <v>13050</v>
      </c>
      <c r="E2565" s="36" t="s">
        <v>13051</v>
      </c>
      <c r="F2565" s="36" t="s">
        <v>13052</v>
      </c>
      <c r="G2565" s="36" t="s">
        <v>4894</v>
      </c>
      <c r="H2565" s="36"/>
      <c r="I2565" s="34" t="s">
        <v>49</v>
      </c>
      <c r="J2565" s="105">
        <v>2487</v>
      </c>
      <c r="K2565" s="76" t="s">
        <v>41</v>
      </c>
      <c r="L2565" s="43" t="s">
        <v>50</v>
      </c>
      <c r="M2565" s="43" t="s">
        <v>41</v>
      </c>
      <c r="N2565" s="43" t="s">
        <v>41</v>
      </c>
      <c r="O2565" s="43"/>
      <c r="P2565" s="258" t="s">
        <v>13053</v>
      </c>
      <c r="Q2565" s="258"/>
    </row>
    <row r="2566" s="26" customFormat="1" ht="12" spans="1:17">
      <c r="A2566" s="180"/>
      <c r="B2566" s="257"/>
      <c r="C2566" s="66" t="s">
        <v>13054</v>
      </c>
      <c r="D2566" s="74" t="s">
        <v>13055</v>
      </c>
      <c r="E2566" s="36"/>
      <c r="F2566" s="36"/>
      <c r="G2566" s="36"/>
      <c r="H2566" s="36"/>
      <c r="I2566" s="34" t="s">
        <v>49</v>
      </c>
      <c r="J2566" s="105">
        <v>746.1</v>
      </c>
      <c r="K2566" s="76"/>
      <c r="L2566" s="43"/>
      <c r="M2566" s="43"/>
      <c r="N2566" s="43"/>
      <c r="O2566" s="43"/>
      <c r="P2566" s="258"/>
      <c r="Q2566" s="258"/>
    </row>
    <row r="2567" s="26" customFormat="1" ht="56.25" spans="1:17">
      <c r="A2567" s="180">
        <v>77</v>
      </c>
      <c r="B2567" s="257" t="s">
        <v>2033</v>
      </c>
      <c r="C2567" s="36" t="s">
        <v>13056</v>
      </c>
      <c r="D2567" s="36" t="s">
        <v>13057</v>
      </c>
      <c r="E2567" s="36" t="s">
        <v>13058</v>
      </c>
      <c r="F2567" s="36" t="s">
        <v>13059</v>
      </c>
      <c r="G2567" s="36" t="s">
        <v>4894</v>
      </c>
      <c r="H2567" s="36"/>
      <c r="I2567" s="34" t="s">
        <v>49</v>
      </c>
      <c r="J2567" s="105">
        <v>1159</v>
      </c>
      <c r="K2567" s="76" t="s">
        <v>13060</v>
      </c>
      <c r="L2567" s="43" t="s">
        <v>50</v>
      </c>
      <c r="M2567" s="43" t="s">
        <v>41</v>
      </c>
      <c r="N2567" s="43" t="s">
        <v>41</v>
      </c>
      <c r="O2567" s="43"/>
      <c r="P2567" s="258" t="s">
        <v>13061</v>
      </c>
      <c r="Q2567" s="258"/>
    </row>
    <row r="2568" s="26" customFormat="1" ht="12" spans="1:17">
      <c r="A2568" s="180"/>
      <c r="B2568" s="257"/>
      <c r="C2568" s="66" t="s">
        <v>13062</v>
      </c>
      <c r="D2568" s="74" t="s">
        <v>13063</v>
      </c>
      <c r="E2568" s="36"/>
      <c r="F2568" s="36"/>
      <c r="G2568" s="36"/>
      <c r="H2568" s="36"/>
      <c r="I2568" s="34" t="s">
        <v>49</v>
      </c>
      <c r="J2568" s="105">
        <v>347.7</v>
      </c>
      <c r="K2568" s="76"/>
      <c r="L2568" s="43"/>
      <c r="M2568" s="43"/>
      <c r="N2568" s="43"/>
      <c r="O2568" s="43"/>
      <c r="P2568" s="258"/>
      <c r="Q2568" s="258"/>
    </row>
    <row r="2569" s="26" customFormat="1" ht="67.5" spans="1:17">
      <c r="A2569" s="180">
        <v>78</v>
      </c>
      <c r="B2569" s="257" t="s">
        <v>2033</v>
      </c>
      <c r="C2569" s="36" t="s">
        <v>13064</v>
      </c>
      <c r="D2569" s="36" t="s">
        <v>13065</v>
      </c>
      <c r="E2569" s="36" t="s">
        <v>13066</v>
      </c>
      <c r="F2569" s="36" t="s">
        <v>13036</v>
      </c>
      <c r="G2569" s="36" t="s">
        <v>4894</v>
      </c>
      <c r="H2569" s="36"/>
      <c r="I2569" s="34" t="s">
        <v>49</v>
      </c>
      <c r="J2569" s="105">
        <v>3839</v>
      </c>
      <c r="K2569" s="76" t="s">
        <v>13067</v>
      </c>
      <c r="L2569" s="43" t="s">
        <v>50</v>
      </c>
      <c r="M2569" s="43" t="s">
        <v>41</v>
      </c>
      <c r="N2569" s="43" t="s">
        <v>41</v>
      </c>
      <c r="O2569" s="43"/>
      <c r="P2569" s="258" t="s">
        <v>13068</v>
      </c>
      <c r="Q2569" s="258"/>
    </row>
    <row r="2570" s="26" customFormat="1" ht="12" spans="1:17">
      <c r="A2570" s="180"/>
      <c r="B2570" s="257"/>
      <c r="C2570" s="66" t="s">
        <v>13069</v>
      </c>
      <c r="D2570" s="74" t="s">
        <v>13070</v>
      </c>
      <c r="E2570" s="36"/>
      <c r="F2570" s="36"/>
      <c r="G2570" s="36"/>
      <c r="H2570" s="36"/>
      <c r="I2570" s="34" t="s">
        <v>49</v>
      </c>
      <c r="J2570" s="105">
        <v>1151.7</v>
      </c>
      <c r="K2570" s="76"/>
      <c r="L2570" s="43"/>
      <c r="M2570" s="43"/>
      <c r="N2570" s="43"/>
      <c r="O2570" s="43"/>
      <c r="P2570" s="258"/>
      <c r="Q2570" s="258"/>
    </row>
    <row r="2571" s="26" customFormat="1" ht="78.75" spans="1:17">
      <c r="A2571" s="180">
        <v>79</v>
      </c>
      <c r="B2571" s="257" t="s">
        <v>2033</v>
      </c>
      <c r="C2571" s="36" t="s">
        <v>13071</v>
      </c>
      <c r="D2571" s="36" t="s">
        <v>13072</v>
      </c>
      <c r="E2571" s="36" t="s">
        <v>13073</v>
      </c>
      <c r="F2571" s="36" t="s">
        <v>13074</v>
      </c>
      <c r="G2571" s="36" t="s">
        <v>13075</v>
      </c>
      <c r="H2571" s="36"/>
      <c r="I2571" s="34" t="s">
        <v>49</v>
      </c>
      <c r="J2571" s="105">
        <v>1631</v>
      </c>
      <c r="K2571" s="76" t="s">
        <v>41</v>
      </c>
      <c r="L2571" s="43" t="s">
        <v>34</v>
      </c>
      <c r="M2571" s="43">
        <v>0.1</v>
      </c>
      <c r="N2571" s="43">
        <v>0.1</v>
      </c>
      <c r="O2571" s="43"/>
      <c r="P2571" s="258" t="s">
        <v>13076</v>
      </c>
      <c r="Q2571" s="258"/>
    </row>
    <row r="2572" s="26" customFormat="1" ht="12" spans="1:17">
      <c r="A2572" s="180"/>
      <c r="B2572" s="257"/>
      <c r="C2572" s="66" t="s">
        <v>13077</v>
      </c>
      <c r="D2572" s="74" t="s">
        <v>13078</v>
      </c>
      <c r="E2572" s="36"/>
      <c r="F2572" s="36"/>
      <c r="G2572" s="36"/>
      <c r="H2572" s="36"/>
      <c r="I2572" s="34" t="s">
        <v>49</v>
      </c>
      <c r="J2572" s="105">
        <v>489.3</v>
      </c>
      <c r="K2572" s="76"/>
      <c r="L2572" s="43"/>
      <c r="M2572" s="43"/>
      <c r="N2572" s="43"/>
      <c r="O2572" s="43"/>
      <c r="P2572" s="258"/>
      <c r="Q2572" s="258"/>
    </row>
    <row r="2573" s="26" customFormat="1" ht="12" spans="1:17">
      <c r="A2573" s="180"/>
      <c r="B2573" s="257"/>
      <c r="C2573" s="66" t="s">
        <v>13079</v>
      </c>
      <c r="D2573" s="74" t="s">
        <v>13080</v>
      </c>
      <c r="E2573" s="36"/>
      <c r="F2573" s="36"/>
      <c r="G2573" s="36"/>
      <c r="H2573" s="36"/>
      <c r="I2573" s="34" t="s">
        <v>49</v>
      </c>
      <c r="J2573" s="105">
        <v>244.65</v>
      </c>
      <c r="K2573" s="76"/>
      <c r="L2573" s="43"/>
      <c r="M2573" s="43"/>
      <c r="N2573" s="43"/>
      <c r="O2573" s="43"/>
      <c r="P2573" s="258"/>
      <c r="Q2573" s="258"/>
    </row>
    <row r="2574" s="26" customFormat="1" ht="48" spans="1:17">
      <c r="A2574" s="180">
        <v>80</v>
      </c>
      <c r="B2574" s="257" t="s">
        <v>2033</v>
      </c>
      <c r="C2574" s="36" t="s">
        <v>13081</v>
      </c>
      <c r="D2574" s="36" t="s">
        <v>13082</v>
      </c>
      <c r="E2574" s="36" t="s">
        <v>13083</v>
      </c>
      <c r="F2574" s="36" t="s">
        <v>13084</v>
      </c>
      <c r="G2574" s="36" t="s">
        <v>13075</v>
      </c>
      <c r="H2574" s="36"/>
      <c r="I2574" s="34" t="s">
        <v>49</v>
      </c>
      <c r="J2574" s="105">
        <v>2715</v>
      </c>
      <c r="K2574" s="76" t="s">
        <v>41</v>
      </c>
      <c r="L2574" s="43" t="s">
        <v>50</v>
      </c>
      <c r="M2574" s="43" t="s">
        <v>41</v>
      </c>
      <c r="N2574" s="43" t="s">
        <v>41</v>
      </c>
      <c r="O2574" s="43"/>
      <c r="P2574" s="258"/>
      <c r="Q2574" s="258"/>
    </row>
    <row r="2575" s="26" customFormat="1" ht="12" spans="1:17">
      <c r="A2575" s="180"/>
      <c r="B2575" s="257"/>
      <c r="C2575" s="66" t="s">
        <v>13085</v>
      </c>
      <c r="D2575" s="74" t="s">
        <v>13086</v>
      </c>
      <c r="E2575" s="36"/>
      <c r="F2575" s="36"/>
      <c r="G2575" s="36"/>
      <c r="H2575" s="36"/>
      <c r="I2575" s="34" t="s">
        <v>49</v>
      </c>
      <c r="J2575" s="105">
        <v>814.5</v>
      </c>
      <c r="K2575" s="76"/>
      <c r="L2575" s="43"/>
      <c r="M2575" s="43"/>
      <c r="N2575" s="43"/>
      <c r="O2575" s="43"/>
      <c r="P2575" s="258"/>
      <c r="Q2575" s="258"/>
    </row>
    <row r="2576" s="26" customFormat="1" ht="12" spans="1:17">
      <c r="A2576" s="180"/>
      <c r="B2576" s="257"/>
      <c r="C2576" s="66" t="s">
        <v>13087</v>
      </c>
      <c r="D2576" s="74" t="s">
        <v>13088</v>
      </c>
      <c r="E2576" s="36"/>
      <c r="F2576" s="36"/>
      <c r="G2576" s="36"/>
      <c r="H2576" s="36"/>
      <c r="I2576" s="34" t="s">
        <v>49</v>
      </c>
      <c r="J2576" s="105">
        <v>407.25</v>
      </c>
      <c r="K2576" s="76"/>
      <c r="L2576" s="43"/>
      <c r="M2576" s="43"/>
      <c r="N2576" s="43"/>
      <c r="O2576" s="43"/>
      <c r="P2576" s="258"/>
      <c r="Q2576" s="258"/>
    </row>
    <row r="2577" s="26" customFormat="1" ht="247.5" spans="1:17">
      <c r="A2577" s="180">
        <v>81</v>
      </c>
      <c r="B2577" s="257" t="s">
        <v>2033</v>
      </c>
      <c r="C2577" s="36" t="s">
        <v>13089</v>
      </c>
      <c r="D2577" s="36" t="s">
        <v>13090</v>
      </c>
      <c r="E2577" s="36" t="s">
        <v>13091</v>
      </c>
      <c r="F2577" s="36" t="s">
        <v>13092</v>
      </c>
      <c r="G2577" s="36" t="s">
        <v>4894</v>
      </c>
      <c r="H2577" s="36"/>
      <c r="I2577" s="34" t="s">
        <v>49</v>
      </c>
      <c r="J2577" s="105">
        <v>3459</v>
      </c>
      <c r="K2577" s="76" t="s">
        <v>13093</v>
      </c>
      <c r="L2577" s="43" t="s">
        <v>50</v>
      </c>
      <c r="M2577" s="43" t="s">
        <v>41</v>
      </c>
      <c r="N2577" s="43" t="s">
        <v>41</v>
      </c>
      <c r="O2577" s="43"/>
      <c r="P2577" s="258" t="s">
        <v>13094</v>
      </c>
      <c r="Q2577" s="258"/>
    </row>
    <row r="2578" s="26" customFormat="1" ht="12" spans="1:17">
      <c r="A2578" s="180"/>
      <c r="B2578" s="257"/>
      <c r="C2578" s="66" t="s">
        <v>13095</v>
      </c>
      <c r="D2578" s="74" t="s">
        <v>13096</v>
      </c>
      <c r="E2578" s="36"/>
      <c r="F2578" s="36"/>
      <c r="G2578" s="36"/>
      <c r="H2578" s="36"/>
      <c r="I2578" s="34" t="s">
        <v>49</v>
      </c>
      <c r="J2578" s="105">
        <v>1037.7</v>
      </c>
      <c r="K2578" s="76"/>
      <c r="L2578" s="43"/>
      <c r="M2578" s="43"/>
      <c r="N2578" s="43"/>
      <c r="O2578" s="43"/>
      <c r="P2578" s="258"/>
      <c r="Q2578" s="258"/>
    </row>
    <row r="2579" s="26" customFormat="1" ht="123.75" spans="1:17">
      <c r="A2579" s="180">
        <v>82</v>
      </c>
      <c r="B2579" s="257" t="s">
        <v>2033</v>
      </c>
      <c r="C2579" s="36" t="s">
        <v>13097</v>
      </c>
      <c r="D2579" s="36" t="s">
        <v>13098</v>
      </c>
      <c r="E2579" s="36" t="s">
        <v>13099</v>
      </c>
      <c r="F2579" s="36" t="s">
        <v>13052</v>
      </c>
      <c r="G2579" s="36" t="s">
        <v>13075</v>
      </c>
      <c r="H2579" s="36"/>
      <c r="I2579" s="34" t="s">
        <v>49</v>
      </c>
      <c r="J2579" s="105">
        <v>2558</v>
      </c>
      <c r="K2579" s="76" t="s">
        <v>41</v>
      </c>
      <c r="L2579" s="43" t="s">
        <v>50</v>
      </c>
      <c r="M2579" s="43" t="s">
        <v>41</v>
      </c>
      <c r="N2579" s="43" t="s">
        <v>41</v>
      </c>
      <c r="O2579" s="43"/>
      <c r="P2579" s="258" t="s">
        <v>13100</v>
      </c>
      <c r="Q2579" s="258"/>
    </row>
    <row r="2580" s="26" customFormat="1" ht="12" spans="1:17">
      <c r="A2580" s="180"/>
      <c r="B2580" s="257"/>
      <c r="C2580" s="66" t="s">
        <v>13101</v>
      </c>
      <c r="D2580" s="74" t="s">
        <v>13102</v>
      </c>
      <c r="E2580" s="36"/>
      <c r="F2580" s="36"/>
      <c r="G2580" s="36"/>
      <c r="H2580" s="36"/>
      <c r="I2580" s="34" t="s">
        <v>49</v>
      </c>
      <c r="J2580" s="105">
        <v>767.4</v>
      </c>
      <c r="K2580" s="76"/>
      <c r="L2580" s="43"/>
      <c r="M2580" s="43"/>
      <c r="N2580" s="43"/>
      <c r="O2580" s="43"/>
      <c r="P2580" s="258"/>
      <c r="Q2580" s="258"/>
    </row>
    <row r="2581" s="26" customFormat="1" ht="12" spans="1:17">
      <c r="A2581" s="180"/>
      <c r="B2581" s="257"/>
      <c r="C2581" s="66" t="s">
        <v>13103</v>
      </c>
      <c r="D2581" s="74" t="s">
        <v>13104</v>
      </c>
      <c r="E2581" s="36"/>
      <c r="F2581" s="36"/>
      <c r="G2581" s="36"/>
      <c r="H2581" s="36"/>
      <c r="I2581" s="34" t="s">
        <v>49</v>
      </c>
      <c r="J2581" s="105">
        <v>383.7</v>
      </c>
      <c r="K2581" s="76"/>
      <c r="L2581" s="43"/>
      <c r="M2581" s="43"/>
      <c r="N2581" s="43"/>
      <c r="O2581" s="43"/>
      <c r="P2581" s="258"/>
      <c r="Q2581" s="258"/>
    </row>
    <row r="2582" s="26" customFormat="1" ht="146.25" spans="1:17">
      <c r="A2582" s="180">
        <v>83</v>
      </c>
      <c r="B2582" s="257" t="s">
        <v>2033</v>
      </c>
      <c r="C2582" s="36" t="s">
        <v>13105</v>
      </c>
      <c r="D2582" s="36" t="s">
        <v>13106</v>
      </c>
      <c r="E2582" s="36" t="s">
        <v>13107</v>
      </c>
      <c r="F2582" s="36" t="s">
        <v>13108</v>
      </c>
      <c r="G2582" s="36" t="s">
        <v>4894</v>
      </c>
      <c r="H2582" s="36"/>
      <c r="I2582" s="34" t="s">
        <v>49</v>
      </c>
      <c r="J2582" s="105">
        <v>2558</v>
      </c>
      <c r="K2582" s="76" t="s">
        <v>41</v>
      </c>
      <c r="L2582" s="43" t="s">
        <v>34</v>
      </c>
      <c r="M2582" s="43">
        <v>0.1</v>
      </c>
      <c r="N2582" s="43">
        <v>0.1</v>
      </c>
      <c r="O2582" s="43"/>
      <c r="P2582" s="258" t="s">
        <v>13109</v>
      </c>
      <c r="Q2582" s="258"/>
    </row>
    <row r="2583" s="26" customFormat="1" ht="24" spans="1:17">
      <c r="A2583" s="180"/>
      <c r="B2583" s="257"/>
      <c r="C2583" s="66" t="s">
        <v>13110</v>
      </c>
      <c r="D2583" s="74" t="s">
        <v>13111</v>
      </c>
      <c r="E2583" s="36"/>
      <c r="F2583" s="36"/>
      <c r="G2583" s="36"/>
      <c r="H2583" s="36"/>
      <c r="I2583" s="34" t="s">
        <v>49</v>
      </c>
      <c r="J2583" s="105">
        <v>767.4</v>
      </c>
      <c r="K2583" s="76"/>
      <c r="L2583" s="43"/>
      <c r="M2583" s="43"/>
      <c r="N2583" s="43"/>
      <c r="O2583" s="43"/>
      <c r="P2583" s="258"/>
      <c r="Q2583" s="258"/>
    </row>
    <row r="2584" s="26" customFormat="1" ht="180" spans="1:17">
      <c r="A2584" s="180">
        <v>84</v>
      </c>
      <c r="B2584" s="257" t="s">
        <v>2033</v>
      </c>
      <c r="C2584" s="36" t="s">
        <v>13112</v>
      </c>
      <c r="D2584" s="36" t="s">
        <v>13113</v>
      </c>
      <c r="E2584" s="36" t="s">
        <v>13114</v>
      </c>
      <c r="F2584" s="36" t="s">
        <v>13052</v>
      </c>
      <c r="G2584" s="36" t="s">
        <v>13075</v>
      </c>
      <c r="H2584" s="36"/>
      <c r="I2584" s="34" t="s">
        <v>49</v>
      </c>
      <c r="J2584" s="105">
        <v>4080</v>
      </c>
      <c r="K2584" s="76" t="s">
        <v>41</v>
      </c>
      <c r="L2584" s="43" t="s">
        <v>50</v>
      </c>
      <c r="M2584" s="43" t="s">
        <v>41</v>
      </c>
      <c r="N2584" s="43" t="s">
        <v>41</v>
      </c>
      <c r="O2584" s="43"/>
      <c r="P2584" s="258" t="s">
        <v>13115</v>
      </c>
      <c r="Q2584" s="258"/>
    </row>
    <row r="2585" s="26" customFormat="1" ht="12" spans="1:17">
      <c r="A2585" s="180"/>
      <c r="B2585" s="257"/>
      <c r="C2585" s="66" t="s">
        <v>13116</v>
      </c>
      <c r="D2585" s="74" t="s">
        <v>13117</v>
      </c>
      <c r="E2585" s="36"/>
      <c r="F2585" s="36"/>
      <c r="G2585" s="36"/>
      <c r="H2585" s="36"/>
      <c r="I2585" s="34" t="s">
        <v>49</v>
      </c>
      <c r="J2585" s="105">
        <v>1224</v>
      </c>
      <c r="K2585" s="76"/>
      <c r="L2585" s="43"/>
      <c r="M2585" s="43"/>
      <c r="N2585" s="43"/>
      <c r="O2585" s="43"/>
      <c r="P2585" s="258"/>
      <c r="Q2585" s="258"/>
    </row>
    <row r="2586" s="26" customFormat="1" ht="12" spans="1:17">
      <c r="A2586" s="180"/>
      <c r="B2586" s="257"/>
      <c r="C2586" s="66" t="s">
        <v>13118</v>
      </c>
      <c r="D2586" s="74" t="s">
        <v>13119</v>
      </c>
      <c r="E2586" s="36"/>
      <c r="F2586" s="36"/>
      <c r="G2586" s="36"/>
      <c r="H2586" s="36"/>
      <c r="I2586" s="34" t="s">
        <v>49</v>
      </c>
      <c r="J2586" s="105">
        <v>612</v>
      </c>
      <c r="K2586" s="76"/>
      <c r="L2586" s="43"/>
      <c r="M2586" s="43"/>
      <c r="N2586" s="43"/>
      <c r="O2586" s="43"/>
      <c r="P2586" s="258"/>
      <c r="Q2586" s="258"/>
    </row>
    <row r="2587" s="26" customFormat="1" ht="67.5" spans="1:17">
      <c r="A2587" s="180">
        <v>85</v>
      </c>
      <c r="B2587" s="257" t="s">
        <v>2033</v>
      </c>
      <c r="C2587" s="36" t="s">
        <v>13120</v>
      </c>
      <c r="D2587" s="36" t="s">
        <v>13121</v>
      </c>
      <c r="E2587" s="36" t="s">
        <v>13122</v>
      </c>
      <c r="F2587" s="36" t="s">
        <v>13123</v>
      </c>
      <c r="G2587" s="36" t="s">
        <v>4894</v>
      </c>
      <c r="H2587" s="36" t="s">
        <v>13124</v>
      </c>
      <c r="I2587" s="34" t="s">
        <v>49</v>
      </c>
      <c r="J2587" s="105">
        <v>3295</v>
      </c>
      <c r="K2587" s="76" t="s">
        <v>41</v>
      </c>
      <c r="L2587" s="43" t="s">
        <v>50</v>
      </c>
      <c r="M2587" s="43" t="s">
        <v>41</v>
      </c>
      <c r="N2587" s="43" t="s">
        <v>41</v>
      </c>
      <c r="O2587" s="43"/>
      <c r="P2587" s="258" t="s">
        <v>13125</v>
      </c>
      <c r="Q2587" s="258"/>
    </row>
    <row r="2588" s="26" customFormat="1" ht="12" spans="1:17">
      <c r="A2588" s="180"/>
      <c r="B2588" s="257"/>
      <c r="C2588" s="74" t="s">
        <v>13126</v>
      </c>
      <c r="D2588" s="74" t="s">
        <v>13127</v>
      </c>
      <c r="E2588" s="36"/>
      <c r="F2588" s="36"/>
      <c r="G2588" s="36"/>
      <c r="H2588" s="36"/>
      <c r="I2588" s="34" t="s">
        <v>49</v>
      </c>
      <c r="J2588" s="105">
        <v>988.5</v>
      </c>
      <c r="K2588" s="76"/>
      <c r="L2588" s="43"/>
      <c r="M2588" s="43"/>
      <c r="N2588" s="43"/>
      <c r="O2588" s="43"/>
      <c r="P2588" s="258"/>
      <c r="Q2588" s="258"/>
    </row>
    <row r="2589" s="26" customFormat="1" ht="24" spans="1:17">
      <c r="A2589" s="180"/>
      <c r="B2589" s="257"/>
      <c r="C2589" s="74" t="s">
        <v>13128</v>
      </c>
      <c r="D2589" s="74" t="s">
        <v>13129</v>
      </c>
      <c r="E2589" s="36"/>
      <c r="F2589" s="36"/>
      <c r="G2589" s="36"/>
      <c r="H2589" s="36"/>
      <c r="I2589" s="34" t="s">
        <v>49</v>
      </c>
      <c r="J2589" s="105">
        <v>3295</v>
      </c>
      <c r="K2589" s="76"/>
      <c r="L2589" s="43"/>
      <c r="M2589" s="43"/>
      <c r="N2589" s="43"/>
      <c r="O2589" s="43"/>
      <c r="P2589" s="258"/>
      <c r="Q2589" s="258"/>
    </row>
    <row r="2590" s="26" customFormat="1" ht="67.5" spans="1:17">
      <c r="A2590" s="180">
        <v>86</v>
      </c>
      <c r="B2590" s="257" t="s">
        <v>2033</v>
      </c>
      <c r="C2590" s="36" t="s">
        <v>13130</v>
      </c>
      <c r="D2590" s="36" t="s">
        <v>13131</v>
      </c>
      <c r="E2590" s="36" t="s">
        <v>13132</v>
      </c>
      <c r="F2590" s="36" t="s">
        <v>13133</v>
      </c>
      <c r="G2590" s="36" t="s">
        <v>4894</v>
      </c>
      <c r="H2590" s="36"/>
      <c r="I2590" s="34" t="s">
        <v>49</v>
      </c>
      <c r="J2590" s="105">
        <v>3719</v>
      </c>
      <c r="K2590" s="76" t="s">
        <v>41</v>
      </c>
      <c r="L2590" s="43" t="s">
        <v>50</v>
      </c>
      <c r="M2590" s="43" t="s">
        <v>41</v>
      </c>
      <c r="N2590" s="43" t="s">
        <v>41</v>
      </c>
      <c r="O2590" s="43"/>
      <c r="P2590" s="258" t="s">
        <v>13134</v>
      </c>
      <c r="Q2590" s="258"/>
    </row>
    <row r="2591" s="26" customFormat="1" ht="12" spans="1:17">
      <c r="A2591" s="180"/>
      <c r="B2591" s="257"/>
      <c r="C2591" s="66" t="s">
        <v>13135</v>
      </c>
      <c r="D2591" s="74" t="s">
        <v>13136</v>
      </c>
      <c r="E2591" s="36"/>
      <c r="F2591" s="36"/>
      <c r="G2591" s="36"/>
      <c r="H2591" s="36"/>
      <c r="I2591" s="34" t="s">
        <v>49</v>
      </c>
      <c r="J2591" s="105">
        <v>1115.7</v>
      </c>
      <c r="K2591" s="76"/>
      <c r="L2591" s="43"/>
      <c r="M2591" s="43"/>
      <c r="N2591" s="43"/>
      <c r="O2591" s="43"/>
      <c r="P2591" s="258"/>
      <c r="Q2591" s="258"/>
    </row>
    <row r="2592" s="26" customFormat="1" ht="56.25" spans="1:17">
      <c r="A2592" s="180">
        <v>87</v>
      </c>
      <c r="B2592" s="257" t="s">
        <v>2033</v>
      </c>
      <c r="C2592" s="36" t="s">
        <v>13137</v>
      </c>
      <c r="D2592" s="36" t="s">
        <v>13138</v>
      </c>
      <c r="E2592" s="36" t="s">
        <v>13139</v>
      </c>
      <c r="F2592" s="36" t="s">
        <v>13140</v>
      </c>
      <c r="G2592" s="36" t="s">
        <v>4894</v>
      </c>
      <c r="H2592" s="36"/>
      <c r="I2592" s="34" t="s">
        <v>49</v>
      </c>
      <c r="J2592" s="105">
        <v>2553</v>
      </c>
      <c r="K2592" s="76" t="s">
        <v>41</v>
      </c>
      <c r="L2592" s="43" t="s">
        <v>50</v>
      </c>
      <c r="M2592" s="43" t="s">
        <v>41</v>
      </c>
      <c r="N2592" s="43" t="s">
        <v>41</v>
      </c>
      <c r="O2592" s="43"/>
      <c r="P2592" s="258" t="s">
        <v>13141</v>
      </c>
      <c r="Q2592" s="258"/>
    </row>
    <row r="2593" s="26" customFormat="1" ht="12" spans="1:17">
      <c r="A2593" s="180"/>
      <c r="B2593" s="257"/>
      <c r="C2593" s="66" t="s">
        <v>13142</v>
      </c>
      <c r="D2593" s="74" t="s">
        <v>13143</v>
      </c>
      <c r="E2593" s="36"/>
      <c r="F2593" s="36"/>
      <c r="G2593" s="36"/>
      <c r="H2593" s="36"/>
      <c r="I2593" s="34" t="s">
        <v>49</v>
      </c>
      <c r="J2593" s="105">
        <v>765.9</v>
      </c>
      <c r="K2593" s="76"/>
      <c r="L2593" s="43"/>
      <c r="M2593" s="43"/>
      <c r="N2593" s="43"/>
      <c r="O2593" s="43"/>
      <c r="P2593" s="258"/>
      <c r="Q2593" s="258"/>
    </row>
    <row r="2594" s="26" customFormat="1" ht="60" spans="1:17">
      <c r="A2594" s="180">
        <v>88</v>
      </c>
      <c r="B2594" s="257" t="s">
        <v>2033</v>
      </c>
      <c r="C2594" s="36" t="s">
        <v>13144</v>
      </c>
      <c r="D2594" s="36" t="s">
        <v>13145</v>
      </c>
      <c r="E2594" s="36" t="s">
        <v>13146</v>
      </c>
      <c r="F2594" s="36" t="s">
        <v>13147</v>
      </c>
      <c r="G2594" s="36" t="s">
        <v>4894</v>
      </c>
      <c r="H2594" s="36"/>
      <c r="I2594" s="34" t="s">
        <v>49</v>
      </c>
      <c r="J2594" s="105">
        <v>5873</v>
      </c>
      <c r="K2594" s="76" t="s">
        <v>41</v>
      </c>
      <c r="L2594" s="43" t="s">
        <v>34</v>
      </c>
      <c r="M2594" s="43">
        <v>0.1</v>
      </c>
      <c r="N2594" s="43">
        <v>0.1</v>
      </c>
      <c r="O2594" s="43"/>
      <c r="P2594" s="258" t="s">
        <v>12956</v>
      </c>
      <c r="Q2594" s="258"/>
    </row>
    <row r="2595" s="26" customFormat="1" ht="24" spans="1:17">
      <c r="A2595" s="180"/>
      <c r="B2595" s="257"/>
      <c r="C2595" s="66" t="s">
        <v>13148</v>
      </c>
      <c r="D2595" s="74" t="s">
        <v>13149</v>
      </c>
      <c r="E2595" s="36"/>
      <c r="F2595" s="36"/>
      <c r="G2595" s="36"/>
      <c r="H2595" s="36"/>
      <c r="I2595" s="34" t="s">
        <v>49</v>
      </c>
      <c r="J2595" s="105">
        <v>1761.9</v>
      </c>
      <c r="K2595" s="76"/>
      <c r="L2595" s="43"/>
      <c r="M2595" s="43"/>
      <c r="N2595" s="43"/>
      <c r="O2595" s="43"/>
      <c r="P2595" s="258"/>
      <c r="Q2595" s="258"/>
    </row>
    <row r="2596" s="26" customFormat="1" ht="60" spans="1:17">
      <c r="A2596" s="180">
        <v>89</v>
      </c>
      <c r="B2596" s="257" t="s">
        <v>2033</v>
      </c>
      <c r="C2596" s="36" t="s">
        <v>13150</v>
      </c>
      <c r="D2596" s="36" t="s">
        <v>13151</v>
      </c>
      <c r="E2596" s="36" t="s">
        <v>13152</v>
      </c>
      <c r="F2596" s="36" t="s">
        <v>13153</v>
      </c>
      <c r="G2596" s="36" t="s">
        <v>4894</v>
      </c>
      <c r="H2596" s="36"/>
      <c r="I2596" s="34" t="s">
        <v>49</v>
      </c>
      <c r="J2596" s="105">
        <v>6199</v>
      </c>
      <c r="K2596" s="76" t="s">
        <v>41</v>
      </c>
      <c r="L2596" s="43" t="s">
        <v>34</v>
      </c>
      <c r="M2596" s="43">
        <v>0.1</v>
      </c>
      <c r="N2596" s="43">
        <v>0.1</v>
      </c>
      <c r="O2596" s="43"/>
      <c r="P2596" s="258" t="s">
        <v>12956</v>
      </c>
      <c r="Q2596" s="258"/>
    </row>
    <row r="2597" s="26" customFormat="1" ht="24" spans="1:17">
      <c r="A2597" s="180"/>
      <c r="B2597" s="257"/>
      <c r="C2597" s="66" t="s">
        <v>13154</v>
      </c>
      <c r="D2597" s="74" t="s">
        <v>13155</v>
      </c>
      <c r="E2597" s="36"/>
      <c r="F2597" s="36"/>
      <c r="G2597" s="36"/>
      <c r="H2597" s="36"/>
      <c r="I2597" s="34" t="s">
        <v>49</v>
      </c>
      <c r="J2597" s="105">
        <v>1859.7</v>
      </c>
      <c r="K2597" s="76"/>
      <c r="L2597" s="43"/>
      <c r="M2597" s="43"/>
      <c r="N2597" s="43"/>
      <c r="O2597" s="43"/>
      <c r="P2597" s="258"/>
      <c r="Q2597" s="258"/>
    </row>
    <row r="2598" s="26" customFormat="1" ht="36" customHeight="1" spans="1:17">
      <c r="A2598" s="180">
        <v>90</v>
      </c>
      <c r="B2598" s="257" t="s">
        <v>2033</v>
      </c>
      <c r="C2598" s="36" t="s">
        <v>13156</v>
      </c>
      <c r="D2598" s="36" t="s">
        <v>13157</v>
      </c>
      <c r="E2598" s="36" t="s">
        <v>13158</v>
      </c>
      <c r="F2598" s="36" t="s">
        <v>13159</v>
      </c>
      <c r="G2598" s="36" t="s">
        <v>4894</v>
      </c>
      <c r="H2598" s="36" t="s">
        <v>13160</v>
      </c>
      <c r="I2598" s="34" t="s">
        <v>49</v>
      </c>
      <c r="J2598" s="105">
        <v>2736</v>
      </c>
      <c r="K2598" s="76" t="s">
        <v>41</v>
      </c>
      <c r="L2598" s="43" t="s">
        <v>50</v>
      </c>
      <c r="M2598" s="43" t="s">
        <v>41</v>
      </c>
      <c r="N2598" s="43" t="s">
        <v>41</v>
      </c>
      <c r="O2598" s="43"/>
      <c r="P2598" s="258" t="s">
        <v>12956</v>
      </c>
      <c r="Q2598" s="258"/>
    </row>
    <row r="2599" s="26" customFormat="1" ht="22" customHeight="1" spans="1:17">
      <c r="A2599" s="180"/>
      <c r="B2599" s="257"/>
      <c r="C2599" s="66" t="s">
        <v>13161</v>
      </c>
      <c r="D2599" s="74" t="s">
        <v>13162</v>
      </c>
      <c r="E2599" s="36"/>
      <c r="F2599" s="36"/>
      <c r="G2599" s="36"/>
      <c r="H2599" s="36"/>
      <c r="I2599" s="34" t="s">
        <v>49</v>
      </c>
      <c r="J2599" s="105">
        <v>820.8</v>
      </c>
      <c r="K2599" s="76"/>
      <c r="L2599" s="43"/>
      <c r="M2599" s="43"/>
      <c r="N2599" s="43"/>
      <c r="O2599" s="43"/>
      <c r="P2599" s="258"/>
      <c r="Q2599" s="258"/>
    </row>
    <row r="2600" s="26" customFormat="1" ht="27" customHeight="1" spans="1:17">
      <c r="A2600" s="180"/>
      <c r="B2600" s="257"/>
      <c r="C2600" s="66" t="s">
        <v>13163</v>
      </c>
      <c r="D2600" s="74" t="s">
        <v>13164</v>
      </c>
      <c r="E2600" s="36"/>
      <c r="F2600" s="36"/>
      <c r="G2600" s="36"/>
      <c r="H2600" s="36"/>
      <c r="I2600" s="34" t="s">
        <v>49</v>
      </c>
      <c r="J2600" s="105">
        <v>2736</v>
      </c>
      <c r="K2600" s="76"/>
      <c r="L2600" s="43"/>
      <c r="M2600" s="43"/>
      <c r="N2600" s="43"/>
      <c r="O2600" s="43"/>
      <c r="P2600" s="258"/>
      <c r="Q2600" s="258"/>
    </row>
    <row r="2601" s="26" customFormat="1" ht="101.25" spans="1:17">
      <c r="A2601" s="180">
        <v>91</v>
      </c>
      <c r="B2601" s="257" t="s">
        <v>2033</v>
      </c>
      <c r="C2601" s="36" t="s">
        <v>13165</v>
      </c>
      <c r="D2601" s="36" t="s">
        <v>13166</v>
      </c>
      <c r="E2601" s="36" t="s">
        <v>13167</v>
      </c>
      <c r="F2601" s="36" t="s">
        <v>13168</v>
      </c>
      <c r="G2601" s="36" t="s">
        <v>4894</v>
      </c>
      <c r="H2601" s="36"/>
      <c r="I2601" s="34" t="s">
        <v>49</v>
      </c>
      <c r="J2601" s="105">
        <v>4717</v>
      </c>
      <c r="K2601" s="76" t="s">
        <v>41</v>
      </c>
      <c r="L2601" s="43" t="s">
        <v>50</v>
      </c>
      <c r="M2601" s="43" t="s">
        <v>41</v>
      </c>
      <c r="N2601" s="43" t="s">
        <v>41</v>
      </c>
      <c r="O2601" s="43"/>
      <c r="P2601" s="258" t="s">
        <v>13169</v>
      </c>
      <c r="Q2601" s="258"/>
    </row>
    <row r="2602" s="26" customFormat="1" ht="12" spans="1:17">
      <c r="A2602" s="180"/>
      <c r="B2602" s="257"/>
      <c r="C2602" s="66" t="s">
        <v>13170</v>
      </c>
      <c r="D2602" s="74" t="s">
        <v>13171</v>
      </c>
      <c r="E2602" s="36"/>
      <c r="F2602" s="36"/>
      <c r="G2602" s="36"/>
      <c r="H2602" s="36"/>
      <c r="I2602" s="34" t="s">
        <v>49</v>
      </c>
      <c r="J2602" s="105">
        <v>1415.1</v>
      </c>
      <c r="K2602" s="76"/>
      <c r="L2602" s="43"/>
      <c r="M2602" s="43"/>
      <c r="N2602" s="43"/>
      <c r="O2602" s="43"/>
      <c r="P2602" s="258"/>
      <c r="Q2602" s="258"/>
    </row>
    <row r="2603" s="26" customFormat="1" ht="56.25" spans="1:17">
      <c r="A2603" s="180">
        <v>92</v>
      </c>
      <c r="B2603" s="257" t="s">
        <v>2033</v>
      </c>
      <c r="C2603" s="36" t="s">
        <v>13172</v>
      </c>
      <c r="D2603" s="36" t="s">
        <v>13173</v>
      </c>
      <c r="E2603" s="36" t="s">
        <v>13174</v>
      </c>
      <c r="F2603" s="36" t="s">
        <v>13175</v>
      </c>
      <c r="G2603" s="36" t="s">
        <v>4894</v>
      </c>
      <c r="H2603" s="36"/>
      <c r="I2603" s="34" t="s">
        <v>49</v>
      </c>
      <c r="J2603" s="105">
        <v>4717</v>
      </c>
      <c r="K2603" s="76" t="s">
        <v>41</v>
      </c>
      <c r="L2603" s="43" t="s">
        <v>34</v>
      </c>
      <c r="M2603" s="43">
        <v>0.1</v>
      </c>
      <c r="N2603" s="43">
        <v>0.15</v>
      </c>
      <c r="O2603" s="43"/>
      <c r="P2603" s="258" t="s">
        <v>13176</v>
      </c>
      <c r="Q2603" s="258"/>
    </row>
    <row r="2604" s="26" customFormat="1" ht="12" spans="1:17">
      <c r="A2604" s="180"/>
      <c r="B2604" s="257"/>
      <c r="C2604" s="66" t="s">
        <v>13177</v>
      </c>
      <c r="D2604" s="74" t="s">
        <v>13178</v>
      </c>
      <c r="E2604" s="36"/>
      <c r="F2604" s="36"/>
      <c r="G2604" s="36"/>
      <c r="H2604" s="36"/>
      <c r="I2604" s="34" t="s">
        <v>49</v>
      </c>
      <c r="J2604" s="105">
        <v>1415.1</v>
      </c>
      <c r="K2604" s="76"/>
      <c r="L2604" s="43"/>
      <c r="M2604" s="43"/>
      <c r="N2604" s="43"/>
      <c r="O2604" s="43"/>
      <c r="P2604" s="258"/>
      <c r="Q2604" s="258"/>
    </row>
    <row r="2605" s="26" customFormat="1" ht="56.25" spans="1:17">
      <c r="A2605" s="180">
        <v>93</v>
      </c>
      <c r="B2605" s="257" t="s">
        <v>2033</v>
      </c>
      <c r="C2605" s="36" t="s">
        <v>13179</v>
      </c>
      <c r="D2605" s="36" t="s">
        <v>13180</v>
      </c>
      <c r="E2605" s="36" t="s">
        <v>13181</v>
      </c>
      <c r="F2605" s="36" t="s">
        <v>13182</v>
      </c>
      <c r="G2605" s="36" t="s">
        <v>4894</v>
      </c>
      <c r="H2605" s="36"/>
      <c r="I2605" s="34" t="s">
        <v>49</v>
      </c>
      <c r="J2605" s="105">
        <v>2558</v>
      </c>
      <c r="K2605" s="76" t="s">
        <v>41</v>
      </c>
      <c r="L2605" s="43" t="s">
        <v>50</v>
      </c>
      <c r="M2605" s="43" t="s">
        <v>41</v>
      </c>
      <c r="N2605" s="43" t="s">
        <v>41</v>
      </c>
      <c r="O2605" s="43"/>
      <c r="P2605" s="258" t="s">
        <v>13183</v>
      </c>
      <c r="Q2605" s="258"/>
    </row>
    <row r="2606" s="26" customFormat="1" ht="12" spans="1:17">
      <c r="A2606" s="180"/>
      <c r="B2606" s="257"/>
      <c r="C2606" s="66" t="s">
        <v>13184</v>
      </c>
      <c r="D2606" s="74" t="s">
        <v>13185</v>
      </c>
      <c r="E2606" s="36"/>
      <c r="F2606" s="36"/>
      <c r="G2606" s="36"/>
      <c r="H2606" s="36"/>
      <c r="I2606" s="34" t="s">
        <v>49</v>
      </c>
      <c r="J2606" s="105">
        <v>767.4</v>
      </c>
      <c r="K2606" s="76"/>
      <c r="L2606" s="43"/>
      <c r="M2606" s="43"/>
      <c r="N2606" s="43"/>
      <c r="O2606" s="43"/>
      <c r="P2606" s="258"/>
      <c r="Q2606" s="258"/>
    </row>
    <row r="2607" s="26" customFormat="1" ht="146.25" spans="1:17">
      <c r="A2607" s="180">
        <v>94</v>
      </c>
      <c r="B2607" s="257" t="s">
        <v>2033</v>
      </c>
      <c r="C2607" s="36" t="s">
        <v>13186</v>
      </c>
      <c r="D2607" s="36" t="s">
        <v>13187</v>
      </c>
      <c r="E2607" s="36" t="s">
        <v>13188</v>
      </c>
      <c r="F2607" s="36" t="s">
        <v>13189</v>
      </c>
      <c r="G2607" s="36" t="s">
        <v>4894</v>
      </c>
      <c r="H2607" s="36"/>
      <c r="I2607" s="34" t="s">
        <v>49</v>
      </c>
      <c r="J2607" s="105">
        <v>5712</v>
      </c>
      <c r="K2607" s="76" t="s">
        <v>41</v>
      </c>
      <c r="L2607" s="43" t="s">
        <v>50</v>
      </c>
      <c r="M2607" s="43" t="s">
        <v>41</v>
      </c>
      <c r="N2607" s="43" t="s">
        <v>41</v>
      </c>
      <c r="O2607" s="43"/>
      <c r="P2607" s="258" t="s">
        <v>13190</v>
      </c>
      <c r="Q2607" s="258"/>
    </row>
    <row r="2608" s="26" customFormat="1" ht="12" spans="1:17">
      <c r="A2608" s="180"/>
      <c r="B2608" s="257"/>
      <c r="C2608" s="66" t="s">
        <v>13191</v>
      </c>
      <c r="D2608" s="74" t="s">
        <v>13192</v>
      </c>
      <c r="E2608" s="36"/>
      <c r="F2608" s="36"/>
      <c r="G2608" s="36"/>
      <c r="H2608" s="36"/>
      <c r="I2608" s="34" t="s">
        <v>49</v>
      </c>
      <c r="J2608" s="105">
        <v>1713.6</v>
      </c>
      <c r="K2608" s="76"/>
      <c r="L2608" s="43"/>
      <c r="M2608" s="43"/>
      <c r="N2608" s="43"/>
      <c r="O2608" s="43"/>
      <c r="P2608" s="258"/>
      <c r="Q2608" s="258"/>
    </row>
    <row r="2609" s="26" customFormat="1" ht="157.5" spans="1:17">
      <c r="A2609" s="180">
        <v>95</v>
      </c>
      <c r="B2609" s="257" t="s">
        <v>2033</v>
      </c>
      <c r="C2609" s="36" t="s">
        <v>13193</v>
      </c>
      <c r="D2609" s="36" t="s">
        <v>13194</v>
      </c>
      <c r="E2609" s="36" t="s">
        <v>13195</v>
      </c>
      <c r="F2609" s="36" t="s">
        <v>13189</v>
      </c>
      <c r="G2609" s="36" t="s">
        <v>13075</v>
      </c>
      <c r="H2609" s="36"/>
      <c r="I2609" s="34" t="s">
        <v>49</v>
      </c>
      <c r="J2609" s="105">
        <v>4967</v>
      </c>
      <c r="K2609" s="76" t="s">
        <v>41</v>
      </c>
      <c r="L2609" s="43" t="s">
        <v>50</v>
      </c>
      <c r="M2609" s="43" t="s">
        <v>41</v>
      </c>
      <c r="N2609" s="43" t="s">
        <v>41</v>
      </c>
      <c r="O2609" s="43"/>
      <c r="P2609" s="258" t="s">
        <v>13196</v>
      </c>
      <c r="Q2609" s="258"/>
    </row>
    <row r="2610" s="26" customFormat="1" ht="12" spans="1:17">
      <c r="A2610" s="180"/>
      <c r="B2610" s="257"/>
      <c r="C2610" s="66" t="s">
        <v>13197</v>
      </c>
      <c r="D2610" s="74" t="s">
        <v>13198</v>
      </c>
      <c r="E2610" s="36"/>
      <c r="F2610" s="36"/>
      <c r="G2610" s="36"/>
      <c r="H2610" s="36"/>
      <c r="I2610" s="34" t="s">
        <v>49</v>
      </c>
      <c r="J2610" s="105">
        <v>1490.1</v>
      </c>
      <c r="K2610" s="76"/>
      <c r="L2610" s="43"/>
      <c r="M2610" s="43"/>
      <c r="N2610" s="43"/>
      <c r="O2610" s="43"/>
      <c r="P2610" s="258"/>
      <c r="Q2610" s="258"/>
    </row>
    <row r="2611" s="26" customFormat="1" ht="12" spans="1:17">
      <c r="A2611" s="180"/>
      <c r="B2611" s="257"/>
      <c r="C2611" s="66" t="s">
        <v>13199</v>
      </c>
      <c r="D2611" s="74" t="s">
        <v>13200</v>
      </c>
      <c r="E2611" s="36"/>
      <c r="F2611" s="36"/>
      <c r="G2611" s="36"/>
      <c r="H2611" s="36"/>
      <c r="I2611" s="34" t="s">
        <v>49</v>
      </c>
      <c r="J2611" s="105">
        <v>745.05</v>
      </c>
      <c r="K2611" s="76"/>
      <c r="L2611" s="43"/>
      <c r="M2611" s="43"/>
      <c r="N2611" s="43"/>
      <c r="O2611" s="43"/>
      <c r="P2611" s="258"/>
      <c r="Q2611" s="258"/>
    </row>
    <row r="2612" s="26" customFormat="1" ht="67.5" spans="1:17">
      <c r="A2612" s="180">
        <v>96</v>
      </c>
      <c r="B2612" s="257" t="s">
        <v>2033</v>
      </c>
      <c r="C2612" s="36" t="s">
        <v>13201</v>
      </c>
      <c r="D2612" s="36" t="s">
        <v>13202</v>
      </c>
      <c r="E2612" s="36" t="s">
        <v>13203</v>
      </c>
      <c r="F2612" s="36" t="s">
        <v>13189</v>
      </c>
      <c r="G2612" s="36" t="s">
        <v>13075</v>
      </c>
      <c r="H2612" s="36"/>
      <c r="I2612" s="34" t="s">
        <v>49</v>
      </c>
      <c r="J2612" s="105">
        <v>3983</v>
      </c>
      <c r="K2612" s="76" t="s">
        <v>41</v>
      </c>
      <c r="L2612" s="43" t="s">
        <v>50</v>
      </c>
      <c r="M2612" s="43" t="s">
        <v>41</v>
      </c>
      <c r="N2612" s="43" t="s">
        <v>41</v>
      </c>
      <c r="O2612" s="43"/>
      <c r="P2612" s="258" t="s">
        <v>13204</v>
      </c>
      <c r="Q2612" s="258"/>
    </row>
    <row r="2613" s="26" customFormat="1" ht="12" spans="1:17">
      <c r="A2613" s="180"/>
      <c r="B2613" s="257"/>
      <c r="C2613" s="66" t="s">
        <v>13205</v>
      </c>
      <c r="D2613" s="74" t="s">
        <v>13206</v>
      </c>
      <c r="E2613" s="36"/>
      <c r="F2613" s="36"/>
      <c r="G2613" s="36"/>
      <c r="H2613" s="36"/>
      <c r="I2613" s="34" t="s">
        <v>49</v>
      </c>
      <c r="J2613" s="105">
        <v>1194.9</v>
      </c>
      <c r="K2613" s="76"/>
      <c r="L2613" s="43"/>
      <c r="M2613" s="43"/>
      <c r="N2613" s="43"/>
      <c r="O2613" s="43"/>
      <c r="P2613" s="258"/>
      <c r="Q2613" s="258"/>
    </row>
    <row r="2614" s="26" customFormat="1" ht="12" spans="1:17">
      <c r="A2614" s="180"/>
      <c r="B2614" s="257"/>
      <c r="C2614" s="66" t="s">
        <v>13207</v>
      </c>
      <c r="D2614" s="74" t="s">
        <v>13208</v>
      </c>
      <c r="E2614" s="36"/>
      <c r="F2614" s="36"/>
      <c r="G2614" s="36"/>
      <c r="H2614" s="36"/>
      <c r="I2614" s="34" t="s">
        <v>49</v>
      </c>
      <c r="J2614" s="105">
        <v>597.45</v>
      </c>
      <c r="K2614" s="76"/>
      <c r="L2614" s="43"/>
      <c r="M2614" s="43"/>
      <c r="N2614" s="43"/>
      <c r="O2614" s="43"/>
      <c r="P2614" s="258"/>
      <c r="Q2614" s="258"/>
    </row>
    <row r="2615" s="26" customFormat="1" ht="67.5" spans="1:17">
      <c r="A2615" s="180">
        <v>97</v>
      </c>
      <c r="B2615" s="257" t="s">
        <v>2033</v>
      </c>
      <c r="C2615" s="36" t="s">
        <v>13209</v>
      </c>
      <c r="D2615" s="36" t="s">
        <v>13210</v>
      </c>
      <c r="E2615" s="36" t="s">
        <v>13211</v>
      </c>
      <c r="F2615" s="36" t="s">
        <v>13189</v>
      </c>
      <c r="G2615" s="36" t="s">
        <v>4894</v>
      </c>
      <c r="H2615" s="36"/>
      <c r="I2615" s="34" t="s">
        <v>49</v>
      </c>
      <c r="J2615" s="105">
        <v>2736</v>
      </c>
      <c r="K2615" s="76" t="s">
        <v>41</v>
      </c>
      <c r="L2615" s="43" t="s">
        <v>50</v>
      </c>
      <c r="M2615" s="43" t="s">
        <v>41</v>
      </c>
      <c r="N2615" s="43" t="s">
        <v>41</v>
      </c>
      <c r="O2615" s="43"/>
      <c r="P2615" s="258" t="s">
        <v>13212</v>
      </c>
      <c r="Q2615" s="258"/>
    </row>
    <row r="2616" s="26" customFormat="1" ht="12" spans="1:17">
      <c r="A2616" s="180"/>
      <c r="B2616" s="257"/>
      <c r="C2616" s="66" t="s">
        <v>13213</v>
      </c>
      <c r="D2616" s="74" t="s">
        <v>13214</v>
      </c>
      <c r="E2616" s="36"/>
      <c r="F2616" s="36"/>
      <c r="G2616" s="36"/>
      <c r="H2616" s="36"/>
      <c r="I2616" s="34" t="s">
        <v>49</v>
      </c>
      <c r="J2616" s="105">
        <v>820.8</v>
      </c>
      <c r="K2616" s="76"/>
      <c r="L2616" s="43"/>
      <c r="M2616" s="43"/>
      <c r="N2616" s="43"/>
      <c r="O2616" s="43"/>
      <c r="P2616" s="258"/>
      <c r="Q2616" s="258"/>
    </row>
    <row r="2617" s="26" customFormat="1" ht="258.75" spans="1:17">
      <c r="A2617" s="180">
        <v>98</v>
      </c>
      <c r="B2617" s="257" t="s">
        <v>2033</v>
      </c>
      <c r="C2617" s="36" t="s">
        <v>13215</v>
      </c>
      <c r="D2617" s="36" t="s">
        <v>13216</v>
      </c>
      <c r="E2617" s="36" t="s">
        <v>13217</v>
      </c>
      <c r="F2617" s="36" t="s">
        <v>13218</v>
      </c>
      <c r="G2617" s="36" t="s">
        <v>13219</v>
      </c>
      <c r="H2617" s="36"/>
      <c r="I2617" s="34" t="s">
        <v>49</v>
      </c>
      <c r="J2617" s="105">
        <v>3808</v>
      </c>
      <c r="K2617" s="76" t="s">
        <v>41</v>
      </c>
      <c r="L2617" s="43" t="s">
        <v>50</v>
      </c>
      <c r="M2617" s="43" t="s">
        <v>41</v>
      </c>
      <c r="N2617" s="43" t="s">
        <v>41</v>
      </c>
      <c r="O2617" s="43"/>
      <c r="P2617" s="258" t="s">
        <v>13220</v>
      </c>
      <c r="Q2617" s="258"/>
    </row>
    <row r="2618" s="26" customFormat="1" ht="12" spans="1:17">
      <c r="A2618" s="180"/>
      <c r="B2618" s="257"/>
      <c r="C2618" s="66" t="s">
        <v>13221</v>
      </c>
      <c r="D2618" s="74" t="s">
        <v>13222</v>
      </c>
      <c r="E2618" s="36"/>
      <c r="F2618" s="36"/>
      <c r="G2618" s="36"/>
      <c r="H2618" s="36"/>
      <c r="I2618" s="34" t="s">
        <v>49</v>
      </c>
      <c r="J2618" s="105">
        <v>1142.4</v>
      </c>
      <c r="K2618" s="76"/>
      <c r="L2618" s="43"/>
      <c r="M2618" s="43"/>
      <c r="N2618" s="43"/>
      <c r="O2618" s="43"/>
      <c r="P2618" s="258"/>
      <c r="Q2618" s="258"/>
    </row>
    <row r="2619" s="26" customFormat="1" ht="12" spans="1:17">
      <c r="A2619" s="180"/>
      <c r="B2619" s="257"/>
      <c r="C2619" s="66" t="s">
        <v>13223</v>
      </c>
      <c r="D2619" s="74" t="s">
        <v>13224</v>
      </c>
      <c r="E2619" s="36"/>
      <c r="F2619" s="36"/>
      <c r="G2619" s="36"/>
      <c r="H2619" s="36"/>
      <c r="I2619" s="34" t="s">
        <v>49</v>
      </c>
      <c r="J2619" s="105">
        <v>571.2</v>
      </c>
      <c r="K2619" s="76"/>
      <c r="L2619" s="43"/>
      <c r="M2619" s="43"/>
      <c r="N2619" s="43"/>
      <c r="O2619" s="43"/>
      <c r="P2619" s="258"/>
      <c r="Q2619" s="258"/>
    </row>
    <row r="2620" s="26" customFormat="1" ht="12" spans="1:17">
      <c r="A2620" s="180"/>
      <c r="B2620" s="257"/>
      <c r="C2620" s="66" t="s">
        <v>13225</v>
      </c>
      <c r="D2620" s="74" t="s">
        <v>13226</v>
      </c>
      <c r="E2620" s="36"/>
      <c r="F2620" s="36"/>
      <c r="G2620" s="36"/>
      <c r="H2620" s="36"/>
      <c r="I2620" s="34" t="s">
        <v>49</v>
      </c>
      <c r="J2620" s="105">
        <v>571.2</v>
      </c>
      <c r="K2620" s="76"/>
      <c r="L2620" s="43"/>
      <c r="M2620" s="43"/>
      <c r="N2620" s="43"/>
      <c r="O2620" s="43"/>
      <c r="P2620" s="258"/>
      <c r="Q2620" s="258"/>
    </row>
    <row r="2621" s="27" customFormat="1" ht="101.25" spans="1:17">
      <c r="A2621" s="180">
        <v>99</v>
      </c>
      <c r="B2621" s="257" t="s">
        <v>2033</v>
      </c>
      <c r="C2621" s="36" t="s">
        <v>13227</v>
      </c>
      <c r="D2621" s="36" t="s">
        <v>13228</v>
      </c>
      <c r="E2621" s="36" t="s">
        <v>13229</v>
      </c>
      <c r="F2621" s="36" t="s">
        <v>13230</v>
      </c>
      <c r="G2621" s="36" t="s">
        <v>4894</v>
      </c>
      <c r="H2621" s="36"/>
      <c r="I2621" s="34" t="s">
        <v>49</v>
      </c>
      <c r="J2621" s="105">
        <v>3839</v>
      </c>
      <c r="K2621" s="76" t="s">
        <v>41</v>
      </c>
      <c r="L2621" s="43" t="s">
        <v>50</v>
      </c>
      <c r="M2621" s="43" t="s">
        <v>41</v>
      </c>
      <c r="N2621" s="43" t="s">
        <v>41</v>
      </c>
      <c r="O2621" s="43"/>
      <c r="P2621" s="258" t="s">
        <v>13231</v>
      </c>
      <c r="Q2621" s="258"/>
    </row>
    <row r="2622" s="26" customFormat="1" ht="12" spans="1:17">
      <c r="A2622" s="180"/>
      <c r="B2622" s="257"/>
      <c r="C2622" s="66" t="s">
        <v>13232</v>
      </c>
      <c r="D2622" s="74" t="s">
        <v>13233</v>
      </c>
      <c r="E2622" s="36"/>
      <c r="F2622" s="36"/>
      <c r="G2622" s="36"/>
      <c r="H2622" s="36"/>
      <c r="I2622" s="34" t="s">
        <v>49</v>
      </c>
      <c r="J2622" s="105">
        <v>1151.7</v>
      </c>
      <c r="K2622" s="76"/>
      <c r="L2622" s="43"/>
      <c r="M2622" s="43"/>
      <c r="N2622" s="43"/>
      <c r="O2622" s="43"/>
      <c r="P2622" s="258"/>
      <c r="Q2622" s="258"/>
    </row>
    <row r="2623" s="26" customFormat="1" ht="90" spans="1:17">
      <c r="A2623" s="180">
        <v>100</v>
      </c>
      <c r="B2623" s="257" t="s">
        <v>2033</v>
      </c>
      <c r="C2623" s="36" t="s">
        <v>13234</v>
      </c>
      <c r="D2623" s="36" t="s">
        <v>13235</v>
      </c>
      <c r="E2623" s="36" t="s">
        <v>13236</v>
      </c>
      <c r="F2623" s="36" t="s">
        <v>13218</v>
      </c>
      <c r="G2623" s="36" t="s">
        <v>13237</v>
      </c>
      <c r="H2623" s="36"/>
      <c r="I2623" s="34" t="s">
        <v>49</v>
      </c>
      <c r="J2623" s="105">
        <v>3777</v>
      </c>
      <c r="K2623" s="76" t="s">
        <v>41</v>
      </c>
      <c r="L2623" s="43" t="s">
        <v>50</v>
      </c>
      <c r="M2623" s="43" t="s">
        <v>41</v>
      </c>
      <c r="N2623" s="43" t="s">
        <v>41</v>
      </c>
      <c r="O2623" s="43"/>
      <c r="P2623" s="258" t="s">
        <v>13238</v>
      </c>
      <c r="Q2623" s="258"/>
    </row>
    <row r="2624" s="26" customFormat="1" ht="12" spans="1:17">
      <c r="A2624" s="180"/>
      <c r="B2624" s="257"/>
      <c r="C2624" s="66" t="s">
        <v>13239</v>
      </c>
      <c r="D2624" s="74" t="s">
        <v>13240</v>
      </c>
      <c r="E2624" s="36"/>
      <c r="F2624" s="36"/>
      <c r="G2624" s="36"/>
      <c r="H2624" s="36"/>
      <c r="I2624" s="34" t="s">
        <v>49</v>
      </c>
      <c r="J2624" s="105">
        <v>1133.1</v>
      </c>
      <c r="K2624" s="76"/>
      <c r="L2624" s="43"/>
      <c r="M2624" s="43"/>
      <c r="N2624" s="43"/>
      <c r="O2624" s="43"/>
      <c r="P2624" s="258"/>
      <c r="Q2624" s="258"/>
    </row>
    <row r="2625" s="26" customFormat="1" ht="12" spans="1:17">
      <c r="A2625" s="180"/>
      <c r="B2625" s="257"/>
      <c r="C2625" s="66" t="s">
        <v>13241</v>
      </c>
      <c r="D2625" s="74" t="s">
        <v>13242</v>
      </c>
      <c r="E2625" s="36"/>
      <c r="F2625" s="36"/>
      <c r="G2625" s="36"/>
      <c r="H2625" s="36"/>
      <c r="I2625" s="34" t="s">
        <v>49</v>
      </c>
      <c r="J2625" s="105">
        <v>566.55</v>
      </c>
      <c r="K2625" s="76"/>
      <c r="L2625" s="43"/>
      <c r="M2625" s="43"/>
      <c r="N2625" s="43"/>
      <c r="O2625" s="43"/>
      <c r="P2625" s="258"/>
      <c r="Q2625" s="258"/>
    </row>
    <row r="2626" s="26" customFormat="1" ht="12" spans="1:17">
      <c r="A2626" s="180"/>
      <c r="B2626" s="257"/>
      <c r="C2626" s="66" t="s">
        <v>13243</v>
      </c>
      <c r="D2626" s="74" t="s">
        <v>13244</v>
      </c>
      <c r="E2626" s="36"/>
      <c r="F2626" s="36"/>
      <c r="G2626" s="36"/>
      <c r="H2626" s="36"/>
      <c r="I2626" s="34" t="s">
        <v>49</v>
      </c>
      <c r="J2626" s="105">
        <v>566.55</v>
      </c>
      <c r="K2626" s="76"/>
      <c r="L2626" s="43"/>
      <c r="M2626" s="43"/>
      <c r="N2626" s="43"/>
      <c r="O2626" s="43"/>
      <c r="P2626" s="258"/>
      <c r="Q2626" s="258"/>
    </row>
    <row r="2627" s="26" customFormat="1" ht="56.25" spans="1:17">
      <c r="A2627" s="180">
        <v>101</v>
      </c>
      <c r="B2627" s="257" t="s">
        <v>2033</v>
      </c>
      <c r="C2627" s="36" t="s">
        <v>13245</v>
      </c>
      <c r="D2627" s="36" t="s">
        <v>13246</v>
      </c>
      <c r="E2627" s="36" t="s">
        <v>13247</v>
      </c>
      <c r="F2627" s="36" t="s">
        <v>13218</v>
      </c>
      <c r="G2627" s="36" t="s">
        <v>4894</v>
      </c>
      <c r="H2627" s="36"/>
      <c r="I2627" s="34" t="s">
        <v>49</v>
      </c>
      <c r="J2627" s="105">
        <v>3297</v>
      </c>
      <c r="K2627" s="76" t="s">
        <v>41</v>
      </c>
      <c r="L2627" s="43" t="s">
        <v>50</v>
      </c>
      <c r="M2627" s="43" t="s">
        <v>41</v>
      </c>
      <c r="N2627" s="43" t="s">
        <v>41</v>
      </c>
      <c r="O2627" s="43"/>
      <c r="P2627" s="258" t="s">
        <v>13248</v>
      </c>
      <c r="Q2627" s="258"/>
    </row>
    <row r="2628" s="26" customFormat="1" ht="12" spans="1:17">
      <c r="A2628" s="180"/>
      <c r="B2628" s="257"/>
      <c r="C2628" s="66" t="s">
        <v>13249</v>
      </c>
      <c r="D2628" s="74" t="s">
        <v>13250</v>
      </c>
      <c r="E2628" s="36"/>
      <c r="F2628" s="36"/>
      <c r="G2628" s="36"/>
      <c r="H2628" s="36"/>
      <c r="I2628" s="34" t="s">
        <v>49</v>
      </c>
      <c r="J2628" s="105">
        <v>989.1</v>
      </c>
      <c r="K2628" s="76"/>
      <c r="L2628" s="43"/>
      <c r="M2628" s="43"/>
      <c r="N2628" s="43"/>
      <c r="O2628" s="43"/>
      <c r="P2628" s="258"/>
      <c r="Q2628" s="258"/>
    </row>
    <row r="2629" s="26" customFormat="1" ht="56.25" spans="1:17">
      <c r="A2629" s="180">
        <v>102</v>
      </c>
      <c r="B2629" s="257" t="s">
        <v>2033</v>
      </c>
      <c r="C2629" s="36" t="s">
        <v>13251</v>
      </c>
      <c r="D2629" s="36" t="s">
        <v>13252</v>
      </c>
      <c r="E2629" s="36" t="s">
        <v>13253</v>
      </c>
      <c r="F2629" s="36" t="s">
        <v>13218</v>
      </c>
      <c r="G2629" s="36" t="s">
        <v>4894</v>
      </c>
      <c r="H2629" s="36"/>
      <c r="I2629" s="34" t="s">
        <v>49</v>
      </c>
      <c r="J2629" s="105">
        <v>3730</v>
      </c>
      <c r="K2629" s="76" t="s">
        <v>41</v>
      </c>
      <c r="L2629" s="43" t="s">
        <v>50</v>
      </c>
      <c r="M2629" s="43" t="s">
        <v>41</v>
      </c>
      <c r="N2629" s="43" t="s">
        <v>41</v>
      </c>
      <c r="O2629" s="43"/>
      <c r="P2629" s="258" t="s">
        <v>13254</v>
      </c>
      <c r="Q2629" s="258"/>
    </row>
    <row r="2630" s="26" customFormat="1" ht="12" spans="1:17">
      <c r="A2630" s="180"/>
      <c r="B2630" s="257"/>
      <c r="C2630" s="66" t="s">
        <v>13255</v>
      </c>
      <c r="D2630" s="74" t="s">
        <v>13256</v>
      </c>
      <c r="E2630" s="36"/>
      <c r="F2630" s="36"/>
      <c r="G2630" s="36"/>
      <c r="H2630" s="36"/>
      <c r="I2630" s="34" t="s">
        <v>49</v>
      </c>
      <c r="J2630" s="105">
        <v>1119</v>
      </c>
      <c r="K2630" s="76"/>
      <c r="L2630" s="43"/>
      <c r="M2630" s="43"/>
      <c r="N2630" s="43"/>
      <c r="O2630" s="43"/>
      <c r="P2630" s="258"/>
      <c r="Q2630" s="258"/>
    </row>
    <row r="2631" s="26" customFormat="1" ht="67.5" spans="1:17">
      <c r="A2631" s="180">
        <v>103</v>
      </c>
      <c r="B2631" s="257" t="s">
        <v>2033</v>
      </c>
      <c r="C2631" s="36" t="s">
        <v>13257</v>
      </c>
      <c r="D2631" s="36" t="s">
        <v>13258</v>
      </c>
      <c r="E2631" s="36" t="s">
        <v>13259</v>
      </c>
      <c r="F2631" s="36" t="s">
        <v>13260</v>
      </c>
      <c r="G2631" s="36" t="s">
        <v>4894</v>
      </c>
      <c r="H2631" s="36"/>
      <c r="I2631" s="34" t="s">
        <v>49</v>
      </c>
      <c r="J2631" s="105">
        <v>2782</v>
      </c>
      <c r="K2631" s="76" t="s">
        <v>41</v>
      </c>
      <c r="L2631" s="43" t="s">
        <v>50</v>
      </c>
      <c r="M2631" s="43" t="s">
        <v>41</v>
      </c>
      <c r="N2631" s="43" t="s">
        <v>41</v>
      </c>
      <c r="O2631" s="43"/>
      <c r="P2631" s="258" t="s">
        <v>13261</v>
      </c>
      <c r="Q2631" s="258"/>
    </row>
    <row r="2632" s="26" customFormat="1" ht="12" spans="1:17">
      <c r="A2632" s="180"/>
      <c r="B2632" s="257"/>
      <c r="C2632" s="66" t="s">
        <v>13262</v>
      </c>
      <c r="D2632" s="74" t="s">
        <v>13263</v>
      </c>
      <c r="E2632" s="36"/>
      <c r="F2632" s="36"/>
      <c r="G2632" s="36"/>
      <c r="H2632" s="36"/>
      <c r="I2632" s="34" t="s">
        <v>49</v>
      </c>
      <c r="J2632" s="105">
        <v>834.6</v>
      </c>
      <c r="K2632" s="76"/>
      <c r="L2632" s="43"/>
      <c r="M2632" s="43"/>
      <c r="N2632" s="43"/>
      <c r="O2632" s="43"/>
      <c r="P2632" s="258"/>
      <c r="Q2632" s="258"/>
    </row>
    <row r="2633" s="26" customFormat="1" ht="101.25" spans="1:17">
      <c r="A2633" s="180">
        <v>104</v>
      </c>
      <c r="B2633" s="257" t="s">
        <v>2033</v>
      </c>
      <c r="C2633" s="36" t="s">
        <v>13264</v>
      </c>
      <c r="D2633" s="36" t="s">
        <v>13265</v>
      </c>
      <c r="E2633" s="36" t="s">
        <v>13266</v>
      </c>
      <c r="F2633" s="36" t="s">
        <v>13267</v>
      </c>
      <c r="G2633" s="36" t="s">
        <v>4894</v>
      </c>
      <c r="H2633" s="36"/>
      <c r="I2633" s="34" t="s">
        <v>49</v>
      </c>
      <c r="J2633" s="105">
        <v>3281</v>
      </c>
      <c r="K2633" s="76" t="s">
        <v>41</v>
      </c>
      <c r="L2633" s="43" t="s">
        <v>50</v>
      </c>
      <c r="M2633" s="43" t="s">
        <v>41</v>
      </c>
      <c r="N2633" s="43" t="s">
        <v>41</v>
      </c>
      <c r="O2633" s="43"/>
      <c r="P2633" s="258" t="s">
        <v>13268</v>
      </c>
      <c r="Q2633" s="258"/>
    </row>
    <row r="2634" s="26" customFormat="1" ht="12" spans="1:17">
      <c r="A2634" s="180"/>
      <c r="B2634" s="257"/>
      <c r="C2634" s="66" t="s">
        <v>13269</v>
      </c>
      <c r="D2634" s="74" t="s">
        <v>13270</v>
      </c>
      <c r="E2634" s="36"/>
      <c r="F2634" s="36"/>
      <c r="G2634" s="36"/>
      <c r="H2634" s="36"/>
      <c r="I2634" s="34" t="s">
        <v>49</v>
      </c>
      <c r="J2634" s="105">
        <v>984.3</v>
      </c>
      <c r="K2634" s="76"/>
      <c r="L2634" s="43"/>
      <c r="M2634" s="43"/>
      <c r="N2634" s="43"/>
      <c r="O2634" s="43"/>
      <c r="P2634" s="258"/>
      <c r="Q2634" s="258"/>
    </row>
    <row r="2635" s="26" customFormat="1" ht="135" spans="1:17">
      <c r="A2635" s="180">
        <v>105</v>
      </c>
      <c r="B2635" s="257" t="s">
        <v>2033</v>
      </c>
      <c r="C2635" s="36" t="s">
        <v>13271</v>
      </c>
      <c r="D2635" s="36" t="s">
        <v>13272</v>
      </c>
      <c r="E2635" s="36" t="s">
        <v>13273</v>
      </c>
      <c r="F2635" s="36" t="s">
        <v>13274</v>
      </c>
      <c r="G2635" s="36" t="s">
        <v>13275</v>
      </c>
      <c r="H2635" s="36"/>
      <c r="I2635" s="34" t="s">
        <v>49</v>
      </c>
      <c r="J2635" s="105">
        <v>2987</v>
      </c>
      <c r="K2635" s="76" t="s">
        <v>41</v>
      </c>
      <c r="L2635" s="43" t="s">
        <v>34</v>
      </c>
      <c r="M2635" s="43">
        <v>0.1</v>
      </c>
      <c r="N2635" s="43">
        <v>0.15</v>
      </c>
      <c r="O2635" s="43"/>
      <c r="P2635" s="258" t="s">
        <v>13276</v>
      </c>
      <c r="Q2635" s="258"/>
    </row>
    <row r="2636" s="26" customFormat="1" ht="12" spans="1:17">
      <c r="A2636" s="180"/>
      <c r="B2636" s="257"/>
      <c r="C2636" s="66" t="s">
        <v>13277</v>
      </c>
      <c r="D2636" s="74" t="s">
        <v>13278</v>
      </c>
      <c r="E2636" s="36"/>
      <c r="F2636" s="36"/>
      <c r="G2636" s="36"/>
      <c r="H2636" s="36"/>
      <c r="I2636" s="34" t="s">
        <v>49</v>
      </c>
      <c r="J2636" s="105">
        <v>896.1</v>
      </c>
      <c r="K2636" s="76"/>
      <c r="L2636" s="43"/>
      <c r="M2636" s="43"/>
      <c r="N2636" s="43"/>
      <c r="O2636" s="43"/>
      <c r="P2636" s="258"/>
      <c r="Q2636" s="258"/>
    </row>
    <row r="2637" s="26" customFormat="1" ht="24" spans="1:17">
      <c r="A2637" s="180"/>
      <c r="B2637" s="257"/>
      <c r="C2637" s="66" t="s">
        <v>13279</v>
      </c>
      <c r="D2637" s="74" t="s">
        <v>13280</v>
      </c>
      <c r="E2637" s="36"/>
      <c r="F2637" s="36"/>
      <c r="G2637" s="36"/>
      <c r="H2637" s="36"/>
      <c r="I2637" s="34" t="s">
        <v>49</v>
      </c>
      <c r="J2637" s="105">
        <v>1284.41</v>
      </c>
      <c r="K2637" s="76"/>
      <c r="L2637" s="43"/>
      <c r="M2637" s="43"/>
      <c r="N2637" s="43"/>
      <c r="O2637" s="43"/>
      <c r="P2637" s="258"/>
      <c r="Q2637" s="258"/>
    </row>
    <row r="2638" s="26" customFormat="1" ht="78.75" spans="1:17">
      <c r="A2638" s="180">
        <v>106</v>
      </c>
      <c r="B2638" s="257" t="s">
        <v>2033</v>
      </c>
      <c r="C2638" s="36" t="s">
        <v>13281</v>
      </c>
      <c r="D2638" s="36" t="s">
        <v>13282</v>
      </c>
      <c r="E2638" s="36" t="s">
        <v>13283</v>
      </c>
      <c r="F2638" s="36" t="s">
        <v>9868</v>
      </c>
      <c r="G2638" s="36" t="s">
        <v>4894</v>
      </c>
      <c r="H2638" s="36"/>
      <c r="I2638" s="34" t="s">
        <v>49</v>
      </c>
      <c r="J2638" s="105">
        <v>4263</v>
      </c>
      <c r="K2638" s="76" t="s">
        <v>41</v>
      </c>
      <c r="L2638" s="43" t="s">
        <v>50</v>
      </c>
      <c r="M2638" s="43" t="s">
        <v>41</v>
      </c>
      <c r="N2638" s="43" t="s">
        <v>41</v>
      </c>
      <c r="O2638" s="43"/>
      <c r="P2638" s="258" t="s">
        <v>13284</v>
      </c>
      <c r="Q2638" s="258"/>
    </row>
    <row r="2639" s="26" customFormat="1" ht="12" spans="1:17">
      <c r="A2639" s="180"/>
      <c r="B2639" s="257"/>
      <c r="C2639" s="66" t="s">
        <v>13285</v>
      </c>
      <c r="D2639" s="74" t="s">
        <v>13286</v>
      </c>
      <c r="E2639" s="36"/>
      <c r="F2639" s="36"/>
      <c r="G2639" s="36"/>
      <c r="H2639" s="36"/>
      <c r="I2639" s="34" t="s">
        <v>49</v>
      </c>
      <c r="J2639" s="105">
        <v>1278.9</v>
      </c>
      <c r="K2639" s="76"/>
      <c r="L2639" s="43"/>
      <c r="M2639" s="43"/>
      <c r="N2639" s="43"/>
      <c r="O2639" s="43"/>
      <c r="P2639" s="258"/>
      <c r="Q2639" s="258"/>
    </row>
    <row r="2640" s="26" customFormat="1" ht="101.25" spans="1:17">
      <c r="A2640" s="180">
        <v>107</v>
      </c>
      <c r="B2640" s="257" t="s">
        <v>2033</v>
      </c>
      <c r="C2640" s="36" t="s">
        <v>13287</v>
      </c>
      <c r="D2640" s="36" t="s">
        <v>13288</v>
      </c>
      <c r="E2640" s="36" t="s">
        <v>13289</v>
      </c>
      <c r="F2640" s="36" t="s">
        <v>13290</v>
      </c>
      <c r="G2640" s="36" t="s">
        <v>13291</v>
      </c>
      <c r="H2640" s="36"/>
      <c r="I2640" s="34" t="s">
        <v>49</v>
      </c>
      <c r="J2640" s="105">
        <v>5116</v>
      </c>
      <c r="K2640" s="76" t="s">
        <v>41</v>
      </c>
      <c r="L2640" s="43" t="s">
        <v>34</v>
      </c>
      <c r="M2640" s="43">
        <v>0.1</v>
      </c>
      <c r="N2640" s="43">
        <v>0.15</v>
      </c>
      <c r="O2640" s="43"/>
      <c r="P2640" s="258" t="s">
        <v>13292</v>
      </c>
      <c r="Q2640" s="258"/>
    </row>
    <row r="2641" s="26" customFormat="1" ht="12" spans="1:17">
      <c r="A2641" s="180"/>
      <c r="B2641" s="257"/>
      <c r="C2641" s="74" t="s">
        <v>13293</v>
      </c>
      <c r="D2641" s="74" t="s">
        <v>13294</v>
      </c>
      <c r="E2641" s="36"/>
      <c r="F2641" s="36"/>
      <c r="G2641" s="36"/>
      <c r="H2641" s="36"/>
      <c r="I2641" s="34" t="s">
        <v>49</v>
      </c>
      <c r="J2641" s="105">
        <v>1534.8</v>
      </c>
      <c r="K2641" s="76"/>
      <c r="L2641" s="43"/>
      <c r="M2641" s="43"/>
      <c r="N2641" s="43"/>
      <c r="O2641" s="43"/>
      <c r="P2641" s="258"/>
      <c r="Q2641" s="258"/>
    </row>
    <row r="2642" s="26" customFormat="1" ht="24" spans="1:17">
      <c r="A2642" s="180"/>
      <c r="B2642" s="257"/>
      <c r="C2642" s="74" t="s">
        <v>13295</v>
      </c>
      <c r="D2642" s="74" t="s">
        <v>13296</v>
      </c>
      <c r="E2642" s="36"/>
      <c r="F2642" s="36"/>
      <c r="G2642" s="36"/>
      <c r="H2642" s="36"/>
      <c r="I2642" s="34" t="s">
        <v>49</v>
      </c>
      <c r="J2642" s="105">
        <v>767.4</v>
      </c>
      <c r="K2642" s="76"/>
      <c r="L2642" s="43"/>
      <c r="M2642" s="43"/>
      <c r="N2642" s="43"/>
      <c r="O2642" s="43"/>
      <c r="P2642" s="258"/>
      <c r="Q2642" s="258"/>
    </row>
    <row r="2643" s="26" customFormat="1" ht="78.75" spans="1:17">
      <c r="A2643" s="180">
        <v>108</v>
      </c>
      <c r="B2643" s="257" t="s">
        <v>2033</v>
      </c>
      <c r="C2643" s="36" t="s">
        <v>13297</v>
      </c>
      <c r="D2643" s="36" t="s">
        <v>13298</v>
      </c>
      <c r="E2643" s="36" t="s">
        <v>13299</v>
      </c>
      <c r="F2643" s="36" t="s">
        <v>9763</v>
      </c>
      <c r="G2643" s="36" t="s">
        <v>4894</v>
      </c>
      <c r="H2643" s="36"/>
      <c r="I2643" s="34" t="s">
        <v>49</v>
      </c>
      <c r="J2643" s="105">
        <v>3730</v>
      </c>
      <c r="K2643" s="76" t="s">
        <v>41</v>
      </c>
      <c r="L2643" s="43" t="s">
        <v>50</v>
      </c>
      <c r="M2643" s="43" t="s">
        <v>41</v>
      </c>
      <c r="N2643" s="43" t="s">
        <v>41</v>
      </c>
      <c r="O2643" s="43"/>
      <c r="P2643" s="258" t="s">
        <v>13300</v>
      </c>
      <c r="Q2643" s="258"/>
    </row>
    <row r="2644" s="26" customFormat="1" ht="12" spans="1:17">
      <c r="A2644" s="180"/>
      <c r="B2644" s="257"/>
      <c r="C2644" s="66" t="s">
        <v>13301</v>
      </c>
      <c r="D2644" s="74" t="s">
        <v>13302</v>
      </c>
      <c r="E2644" s="36"/>
      <c r="F2644" s="36"/>
      <c r="G2644" s="36"/>
      <c r="H2644" s="36"/>
      <c r="I2644" s="34" t="s">
        <v>49</v>
      </c>
      <c r="J2644" s="105">
        <v>1119</v>
      </c>
      <c r="K2644" s="76"/>
      <c r="L2644" s="43"/>
      <c r="M2644" s="43"/>
      <c r="N2644" s="43"/>
      <c r="O2644" s="43"/>
      <c r="P2644" s="258"/>
      <c r="Q2644" s="258"/>
    </row>
    <row r="2645" s="26" customFormat="1" ht="135" spans="1:17">
      <c r="A2645" s="180">
        <v>109</v>
      </c>
      <c r="B2645" s="257" t="s">
        <v>2033</v>
      </c>
      <c r="C2645" s="36" t="s">
        <v>13303</v>
      </c>
      <c r="D2645" s="36" t="s">
        <v>13304</v>
      </c>
      <c r="E2645" s="36" t="s">
        <v>13305</v>
      </c>
      <c r="F2645" s="36" t="s">
        <v>13306</v>
      </c>
      <c r="G2645" s="36" t="s">
        <v>13307</v>
      </c>
      <c r="H2645" s="36"/>
      <c r="I2645" s="34" t="s">
        <v>49</v>
      </c>
      <c r="J2645" s="105">
        <v>4692</v>
      </c>
      <c r="K2645" s="76" t="s">
        <v>41</v>
      </c>
      <c r="L2645" s="43" t="s">
        <v>34</v>
      </c>
      <c r="M2645" s="43">
        <v>0.1</v>
      </c>
      <c r="N2645" s="43">
        <v>0.15</v>
      </c>
      <c r="O2645" s="43"/>
      <c r="P2645" s="258" t="s">
        <v>13308</v>
      </c>
      <c r="Q2645" s="258"/>
    </row>
    <row r="2646" s="26" customFormat="1" ht="12" spans="1:17">
      <c r="A2646" s="180"/>
      <c r="B2646" s="257"/>
      <c r="C2646" s="66" t="s">
        <v>13309</v>
      </c>
      <c r="D2646" s="74" t="s">
        <v>13310</v>
      </c>
      <c r="E2646" s="36"/>
      <c r="F2646" s="36"/>
      <c r="G2646" s="36"/>
      <c r="H2646" s="36"/>
      <c r="I2646" s="34" t="s">
        <v>49</v>
      </c>
      <c r="J2646" s="105">
        <v>1407.6</v>
      </c>
      <c r="K2646" s="76"/>
      <c r="L2646" s="43"/>
      <c r="M2646" s="43"/>
      <c r="N2646" s="43"/>
      <c r="O2646" s="43"/>
      <c r="P2646" s="258"/>
      <c r="Q2646" s="258"/>
    </row>
    <row r="2647" s="26" customFormat="1" ht="12" spans="1:17">
      <c r="A2647" s="180"/>
      <c r="B2647" s="257"/>
      <c r="C2647" s="66" t="s">
        <v>13311</v>
      </c>
      <c r="D2647" s="74" t="s">
        <v>13312</v>
      </c>
      <c r="E2647" s="36"/>
      <c r="F2647" s="36"/>
      <c r="G2647" s="36"/>
      <c r="H2647" s="36"/>
      <c r="I2647" s="34" t="s">
        <v>49</v>
      </c>
      <c r="J2647" s="105">
        <v>703.8</v>
      </c>
      <c r="K2647" s="76"/>
      <c r="L2647" s="43"/>
      <c r="M2647" s="43"/>
      <c r="N2647" s="43"/>
      <c r="O2647" s="43"/>
      <c r="P2647" s="258"/>
      <c r="Q2647" s="258"/>
    </row>
    <row r="2648" s="26" customFormat="1" ht="168.75" spans="1:17">
      <c r="A2648" s="180">
        <v>110</v>
      </c>
      <c r="B2648" s="257" t="s">
        <v>2033</v>
      </c>
      <c r="C2648" s="36" t="s">
        <v>13313</v>
      </c>
      <c r="D2648" s="36" t="s">
        <v>13314</v>
      </c>
      <c r="E2648" s="36" t="s">
        <v>13315</v>
      </c>
      <c r="F2648" s="36" t="s">
        <v>13316</v>
      </c>
      <c r="G2648" s="36" t="s">
        <v>4894</v>
      </c>
      <c r="H2648" s="36" t="s">
        <v>13317</v>
      </c>
      <c r="I2648" s="34" t="s">
        <v>49</v>
      </c>
      <c r="J2648" s="105">
        <v>3411</v>
      </c>
      <c r="K2648" s="76" t="s">
        <v>41</v>
      </c>
      <c r="L2648" s="43" t="s">
        <v>34</v>
      </c>
      <c r="M2648" s="43">
        <v>0.1</v>
      </c>
      <c r="N2648" s="43">
        <v>0.15</v>
      </c>
      <c r="O2648" s="43"/>
      <c r="P2648" s="258" t="s">
        <v>13318</v>
      </c>
      <c r="Q2648" s="258"/>
    </row>
    <row r="2649" s="26" customFormat="1" ht="12" spans="1:17">
      <c r="A2649" s="180"/>
      <c r="B2649" s="257"/>
      <c r="C2649" s="66" t="s">
        <v>13319</v>
      </c>
      <c r="D2649" s="74" t="s">
        <v>13320</v>
      </c>
      <c r="E2649" s="36"/>
      <c r="F2649" s="36"/>
      <c r="G2649" s="36"/>
      <c r="H2649" s="36"/>
      <c r="I2649" s="34" t="s">
        <v>49</v>
      </c>
      <c r="J2649" s="105">
        <v>1023.3</v>
      </c>
      <c r="K2649" s="76"/>
      <c r="L2649" s="43"/>
      <c r="M2649" s="43"/>
      <c r="N2649" s="43"/>
      <c r="O2649" s="43"/>
      <c r="P2649" s="258"/>
      <c r="Q2649" s="258"/>
    </row>
    <row r="2650" s="26" customFormat="1" ht="12" spans="1:17">
      <c r="A2650" s="180"/>
      <c r="B2650" s="257"/>
      <c r="C2650" s="66" t="s">
        <v>13321</v>
      </c>
      <c r="D2650" s="74" t="s">
        <v>13322</v>
      </c>
      <c r="E2650" s="36"/>
      <c r="F2650" s="36"/>
      <c r="G2650" s="36"/>
      <c r="H2650" s="36"/>
      <c r="I2650" s="34" t="s">
        <v>49</v>
      </c>
      <c r="J2650" s="105">
        <v>3411</v>
      </c>
      <c r="K2650" s="76"/>
      <c r="L2650" s="43"/>
      <c r="M2650" s="43"/>
      <c r="N2650" s="43"/>
      <c r="O2650" s="43"/>
      <c r="P2650" s="258"/>
      <c r="Q2650" s="258"/>
    </row>
    <row r="2651" s="26" customFormat="1" ht="12" spans="1:17">
      <c r="A2651" s="180"/>
      <c r="B2651" s="257"/>
      <c r="C2651" s="66" t="s">
        <v>13323</v>
      </c>
      <c r="D2651" s="74" t="s">
        <v>13324</v>
      </c>
      <c r="E2651" s="36"/>
      <c r="F2651" s="36"/>
      <c r="G2651" s="36"/>
      <c r="H2651" s="36"/>
      <c r="I2651" s="34" t="s">
        <v>49</v>
      </c>
      <c r="J2651" s="105">
        <v>3411</v>
      </c>
      <c r="K2651" s="76"/>
      <c r="L2651" s="43"/>
      <c r="M2651" s="43"/>
      <c r="N2651" s="43"/>
      <c r="O2651" s="43"/>
      <c r="P2651" s="258"/>
      <c r="Q2651" s="258"/>
    </row>
    <row r="2652" s="26" customFormat="1" ht="48" spans="1:17">
      <c r="A2652" s="180">
        <v>111</v>
      </c>
      <c r="B2652" s="257" t="s">
        <v>2033</v>
      </c>
      <c r="C2652" s="36" t="s">
        <v>13325</v>
      </c>
      <c r="D2652" s="36" t="s">
        <v>13326</v>
      </c>
      <c r="E2652" s="36" t="s">
        <v>13327</v>
      </c>
      <c r="F2652" s="36" t="s">
        <v>13316</v>
      </c>
      <c r="G2652" s="36" t="s">
        <v>4894</v>
      </c>
      <c r="H2652" s="36"/>
      <c r="I2652" s="34" t="s">
        <v>49</v>
      </c>
      <c r="J2652" s="105">
        <v>12240</v>
      </c>
      <c r="K2652" s="76" t="s">
        <v>41</v>
      </c>
      <c r="L2652" s="43" t="s">
        <v>34</v>
      </c>
      <c r="M2652" s="43">
        <v>0.1</v>
      </c>
      <c r="N2652" s="43">
        <v>0.1</v>
      </c>
      <c r="O2652" s="43"/>
      <c r="P2652" s="258" t="s">
        <v>12956</v>
      </c>
      <c r="Q2652" s="258"/>
    </row>
    <row r="2653" s="26" customFormat="1" ht="12" spans="1:17">
      <c r="A2653" s="180"/>
      <c r="B2653" s="257"/>
      <c r="C2653" s="66" t="s">
        <v>13328</v>
      </c>
      <c r="D2653" s="74" t="s">
        <v>13329</v>
      </c>
      <c r="E2653" s="36"/>
      <c r="F2653" s="36"/>
      <c r="G2653" s="36"/>
      <c r="H2653" s="36"/>
      <c r="I2653" s="34" t="s">
        <v>49</v>
      </c>
      <c r="J2653" s="105">
        <v>3672</v>
      </c>
      <c r="K2653" s="76"/>
      <c r="L2653" s="43"/>
      <c r="M2653" s="43"/>
      <c r="N2653" s="43"/>
      <c r="O2653" s="43"/>
      <c r="P2653" s="258"/>
      <c r="Q2653" s="258"/>
    </row>
    <row r="2654" s="26" customFormat="1" ht="146.25" spans="1:17">
      <c r="A2654" s="180">
        <v>112</v>
      </c>
      <c r="B2654" s="257" t="s">
        <v>2033</v>
      </c>
      <c r="C2654" s="36" t="s">
        <v>13330</v>
      </c>
      <c r="D2654" s="36" t="s">
        <v>13331</v>
      </c>
      <c r="E2654" s="36" t="s">
        <v>13332</v>
      </c>
      <c r="F2654" s="36" t="s">
        <v>8295</v>
      </c>
      <c r="G2654" s="36" t="s">
        <v>4894</v>
      </c>
      <c r="H2654" s="36"/>
      <c r="I2654" s="34" t="s">
        <v>49</v>
      </c>
      <c r="J2654" s="105">
        <v>3200</v>
      </c>
      <c r="K2654" s="76" t="s">
        <v>41</v>
      </c>
      <c r="L2654" s="43" t="s">
        <v>50</v>
      </c>
      <c r="M2654" s="43" t="s">
        <v>41</v>
      </c>
      <c r="N2654" s="43" t="s">
        <v>41</v>
      </c>
      <c r="O2654" s="43"/>
      <c r="P2654" s="258" t="s">
        <v>13333</v>
      </c>
      <c r="Q2654" s="258"/>
    </row>
    <row r="2655" s="26" customFormat="1" ht="12" spans="1:17">
      <c r="A2655" s="180"/>
      <c r="B2655" s="257"/>
      <c r="C2655" s="66" t="s">
        <v>13334</v>
      </c>
      <c r="D2655" s="74" t="s">
        <v>13335</v>
      </c>
      <c r="E2655" s="36"/>
      <c r="F2655" s="36"/>
      <c r="G2655" s="36"/>
      <c r="H2655" s="36"/>
      <c r="I2655" s="34" t="s">
        <v>49</v>
      </c>
      <c r="J2655" s="105">
        <v>960</v>
      </c>
      <c r="K2655" s="76"/>
      <c r="L2655" s="43"/>
      <c r="M2655" s="43"/>
      <c r="N2655" s="43"/>
      <c r="O2655" s="43"/>
      <c r="P2655" s="258"/>
      <c r="Q2655" s="258"/>
    </row>
    <row r="2656" s="26" customFormat="1" ht="67.5" spans="1:17">
      <c r="A2656" s="180">
        <v>113</v>
      </c>
      <c r="B2656" s="257" t="s">
        <v>2033</v>
      </c>
      <c r="C2656" s="36" t="s">
        <v>13336</v>
      </c>
      <c r="D2656" s="36" t="s">
        <v>13337</v>
      </c>
      <c r="E2656" s="36" t="s">
        <v>13338</v>
      </c>
      <c r="F2656" s="36" t="s">
        <v>8295</v>
      </c>
      <c r="G2656" s="36" t="s">
        <v>4894</v>
      </c>
      <c r="H2656" s="36"/>
      <c r="I2656" s="34" t="s">
        <v>49</v>
      </c>
      <c r="J2656" s="105">
        <v>3419</v>
      </c>
      <c r="K2656" s="76" t="s">
        <v>41</v>
      </c>
      <c r="L2656" s="43" t="s">
        <v>50</v>
      </c>
      <c r="M2656" s="43" t="s">
        <v>41</v>
      </c>
      <c r="N2656" s="43" t="s">
        <v>41</v>
      </c>
      <c r="O2656" s="43"/>
      <c r="P2656" s="258" t="s">
        <v>13339</v>
      </c>
      <c r="Q2656" s="258"/>
    </row>
    <row r="2657" s="26" customFormat="1" ht="12" spans="1:17">
      <c r="A2657" s="180"/>
      <c r="B2657" s="257"/>
      <c r="C2657" s="66" t="s">
        <v>13340</v>
      </c>
      <c r="D2657" s="74" t="s">
        <v>13341</v>
      </c>
      <c r="E2657" s="36"/>
      <c r="F2657" s="36"/>
      <c r="G2657" s="36"/>
      <c r="H2657" s="36"/>
      <c r="I2657" s="34" t="s">
        <v>49</v>
      </c>
      <c r="J2657" s="105">
        <v>1025.7</v>
      </c>
      <c r="K2657" s="76"/>
      <c r="L2657" s="43"/>
      <c r="M2657" s="43"/>
      <c r="N2657" s="43"/>
      <c r="O2657" s="43"/>
      <c r="P2657" s="258"/>
      <c r="Q2657" s="258"/>
    </row>
    <row r="2658" s="26" customFormat="1" ht="78.75" spans="1:17">
      <c r="A2658" s="180">
        <v>114</v>
      </c>
      <c r="B2658" s="257" t="s">
        <v>2033</v>
      </c>
      <c r="C2658" s="36" t="s">
        <v>13342</v>
      </c>
      <c r="D2658" s="36" t="s">
        <v>13343</v>
      </c>
      <c r="E2658" s="36" t="s">
        <v>13344</v>
      </c>
      <c r="F2658" s="36" t="s">
        <v>13345</v>
      </c>
      <c r="G2658" s="36" t="s">
        <v>4894</v>
      </c>
      <c r="H2658" s="36"/>
      <c r="I2658" s="34" t="s">
        <v>49</v>
      </c>
      <c r="J2658" s="105">
        <v>4351</v>
      </c>
      <c r="K2658" s="76" t="s">
        <v>41</v>
      </c>
      <c r="L2658" s="43" t="s">
        <v>34</v>
      </c>
      <c r="M2658" s="43">
        <v>0.1</v>
      </c>
      <c r="N2658" s="43">
        <v>0.15</v>
      </c>
      <c r="O2658" s="43"/>
      <c r="P2658" s="258" t="s">
        <v>13346</v>
      </c>
      <c r="Q2658" s="258"/>
    </row>
    <row r="2659" s="26" customFormat="1" ht="24" spans="1:17">
      <c r="A2659" s="180"/>
      <c r="B2659" s="257"/>
      <c r="C2659" s="66" t="s">
        <v>13347</v>
      </c>
      <c r="D2659" s="74" t="s">
        <v>13348</v>
      </c>
      <c r="E2659" s="36"/>
      <c r="F2659" s="36"/>
      <c r="G2659" s="36"/>
      <c r="H2659" s="36"/>
      <c r="I2659" s="34" t="s">
        <v>49</v>
      </c>
      <c r="J2659" s="105">
        <v>1305.3</v>
      </c>
      <c r="K2659" s="76"/>
      <c r="L2659" s="43"/>
      <c r="M2659" s="43"/>
      <c r="N2659" s="43"/>
      <c r="O2659" s="43"/>
      <c r="P2659" s="258"/>
      <c r="Q2659" s="258"/>
    </row>
    <row r="2660" s="26" customFormat="1" ht="157.5" spans="1:17">
      <c r="A2660" s="180">
        <v>115</v>
      </c>
      <c r="B2660" s="257" t="s">
        <v>2033</v>
      </c>
      <c r="C2660" s="36" t="s">
        <v>13349</v>
      </c>
      <c r="D2660" s="36" t="s">
        <v>13350</v>
      </c>
      <c r="E2660" s="36" t="s">
        <v>13351</v>
      </c>
      <c r="F2660" s="36" t="s">
        <v>13352</v>
      </c>
      <c r="G2660" s="36" t="s">
        <v>4894</v>
      </c>
      <c r="H2660" s="36"/>
      <c r="I2660" s="34" t="s">
        <v>49</v>
      </c>
      <c r="J2660" s="105">
        <v>5305</v>
      </c>
      <c r="K2660" s="76" t="s">
        <v>41</v>
      </c>
      <c r="L2660" s="43" t="s">
        <v>34</v>
      </c>
      <c r="M2660" s="43">
        <v>0.1</v>
      </c>
      <c r="N2660" s="43">
        <v>0.15</v>
      </c>
      <c r="O2660" s="43"/>
      <c r="P2660" s="258" t="s">
        <v>13353</v>
      </c>
      <c r="Q2660" s="258"/>
    </row>
    <row r="2661" s="26" customFormat="1" ht="12" spans="1:17">
      <c r="A2661" s="180"/>
      <c r="B2661" s="257"/>
      <c r="C2661" s="66" t="s">
        <v>13354</v>
      </c>
      <c r="D2661" s="74" t="s">
        <v>13355</v>
      </c>
      <c r="E2661" s="36"/>
      <c r="F2661" s="36"/>
      <c r="G2661" s="36"/>
      <c r="H2661" s="36"/>
      <c r="I2661" s="34" t="s">
        <v>49</v>
      </c>
      <c r="J2661" s="105">
        <v>1591.5</v>
      </c>
      <c r="K2661" s="76"/>
      <c r="L2661" s="43"/>
      <c r="M2661" s="43"/>
      <c r="N2661" s="43"/>
      <c r="O2661" s="43"/>
      <c r="P2661" s="258"/>
      <c r="Q2661" s="258"/>
    </row>
    <row r="2662" s="26" customFormat="1" ht="72" spans="1:17">
      <c r="A2662" s="180">
        <v>116</v>
      </c>
      <c r="B2662" s="257" t="s">
        <v>2033</v>
      </c>
      <c r="C2662" s="36" t="s">
        <v>13356</v>
      </c>
      <c r="D2662" s="36" t="s">
        <v>13357</v>
      </c>
      <c r="E2662" s="36" t="s">
        <v>13358</v>
      </c>
      <c r="F2662" s="36" t="s">
        <v>13359</v>
      </c>
      <c r="G2662" s="36" t="s">
        <v>4894</v>
      </c>
      <c r="H2662" s="36"/>
      <c r="I2662" s="34" t="s">
        <v>49</v>
      </c>
      <c r="J2662" s="105">
        <v>6216</v>
      </c>
      <c r="K2662" s="76" t="s">
        <v>41</v>
      </c>
      <c r="L2662" s="43" t="s">
        <v>34</v>
      </c>
      <c r="M2662" s="43">
        <v>0.1</v>
      </c>
      <c r="N2662" s="43">
        <v>0.15</v>
      </c>
      <c r="O2662" s="43"/>
      <c r="P2662" s="258" t="s">
        <v>13360</v>
      </c>
      <c r="Q2662" s="258"/>
    </row>
    <row r="2663" s="26" customFormat="1" ht="12" spans="1:17">
      <c r="A2663" s="180"/>
      <c r="B2663" s="257"/>
      <c r="C2663" s="66" t="s">
        <v>13361</v>
      </c>
      <c r="D2663" s="74" t="s">
        <v>13362</v>
      </c>
      <c r="E2663" s="36"/>
      <c r="F2663" s="36"/>
      <c r="G2663" s="36"/>
      <c r="H2663" s="36"/>
      <c r="I2663" s="34" t="s">
        <v>49</v>
      </c>
      <c r="J2663" s="105">
        <v>1864.8</v>
      </c>
      <c r="K2663" s="76"/>
      <c r="L2663" s="43"/>
      <c r="M2663" s="43"/>
      <c r="N2663" s="43"/>
      <c r="O2663" s="43"/>
      <c r="P2663" s="258"/>
      <c r="Q2663" s="258"/>
    </row>
    <row r="2664" s="26" customFormat="1" ht="67.5" spans="1:17">
      <c r="A2664" s="180">
        <v>117</v>
      </c>
      <c r="B2664" s="257" t="s">
        <v>2033</v>
      </c>
      <c r="C2664" s="36" t="s">
        <v>13363</v>
      </c>
      <c r="D2664" s="36" t="s">
        <v>13364</v>
      </c>
      <c r="E2664" s="36" t="s">
        <v>13365</v>
      </c>
      <c r="F2664" s="36" t="s">
        <v>9868</v>
      </c>
      <c r="G2664" s="36" t="s">
        <v>4894</v>
      </c>
      <c r="H2664" s="36"/>
      <c r="I2664" s="34" t="s">
        <v>49</v>
      </c>
      <c r="J2664" s="105">
        <v>3512</v>
      </c>
      <c r="K2664" s="76" t="s">
        <v>13366</v>
      </c>
      <c r="L2664" s="43" t="s">
        <v>34</v>
      </c>
      <c r="M2664" s="43">
        <v>0.1</v>
      </c>
      <c r="N2664" s="43">
        <v>0.15</v>
      </c>
      <c r="O2664" s="43"/>
      <c r="P2664" s="258" t="s">
        <v>13367</v>
      </c>
      <c r="Q2664" s="258"/>
    </row>
    <row r="2665" s="26" customFormat="1" ht="12" spans="1:17">
      <c r="A2665" s="180"/>
      <c r="B2665" s="257"/>
      <c r="C2665" s="66" t="s">
        <v>13368</v>
      </c>
      <c r="D2665" s="74" t="s">
        <v>13369</v>
      </c>
      <c r="E2665" s="36"/>
      <c r="F2665" s="36"/>
      <c r="G2665" s="36"/>
      <c r="H2665" s="36"/>
      <c r="I2665" s="34" t="s">
        <v>49</v>
      </c>
      <c r="J2665" s="105">
        <v>1053.6</v>
      </c>
      <c r="K2665" s="76"/>
      <c r="L2665" s="43"/>
      <c r="M2665" s="43"/>
      <c r="N2665" s="43"/>
      <c r="O2665" s="43"/>
      <c r="P2665" s="258"/>
      <c r="Q2665" s="258"/>
    </row>
    <row r="2666" s="26" customFormat="1" ht="56.25" spans="1:17">
      <c r="A2666" s="180">
        <v>118</v>
      </c>
      <c r="B2666" s="257" t="s">
        <v>2033</v>
      </c>
      <c r="C2666" s="36" t="s">
        <v>13370</v>
      </c>
      <c r="D2666" s="36" t="s">
        <v>13371</v>
      </c>
      <c r="E2666" s="36" t="s">
        <v>13372</v>
      </c>
      <c r="F2666" s="36" t="s">
        <v>13373</v>
      </c>
      <c r="G2666" s="36" t="s">
        <v>4894</v>
      </c>
      <c r="H2666" s="36"/>
      <c r="I2666" s="34" t="s">
        <v>49</v>
      </c>
      <c r="J2666" s="105">
        <v>2610</v>
      </c>
      <c r="K2666" s="76" t="s">
        <v>41</v>
      </c>
      <c r="L2666" s="43" t="s">
        <v>50</v>
      </c>
      <c r="M2666" s="43" t="s">
        <v>41</v>
      </c>
      <c r="N2666" s="43" t="s">
        <v>41</v>
      </c>
      <c r="O2666" s="43"/>
      <c r="P2666" s="258" t="s">
        <v>13374</v>
      </c>
      <c r="Q2666" s="258"/>
    </row>
    <row r="2667" s="26" customFormat="1" ht="12" spans="1:17">
      <c r="A2667" s="180"/>
      <c r="B2667" s="257"/>
      <c r="C2667" s="66" t="s">
        <v>13375</v>
      </c>
      <c r="D2667" s="74" t="s">
        <v>13376</v>
      </c>
      <c r="E2667" s="36"/>
      <c r="F2667" s="36"/>
      <c r="G2667" s="36"/>
      <c r="H2667" s="36"/>
      <c r="I2667" s="34" t="s">
        <v>49</v>
      </c>
      <c r="J2667" s="105">
        <v>783</v>
      </c>
      <c r="K2667" s="76"/>
      <c r="L2667" s="43"/>
      <c r="M2667" s="43"/>
      <c r="N2667" s="43"/>
      <c r="O2667" s="43"/>
      <c r="P2667" s="258"/>
      <c r="Q2667" s="258"/>
    </row>
    <row r="2668" s="26" customFormat="1" ht="67.5" spans="1:17">
      <c r="A2668" s="180">
        <v>119</v>
      </c>
      <c r="B2668" s="257" t="s">
        <v>2033</v>
      </c>
      <c r="C2668" s="36" t="s">
        <v>13377</v>
      </c>
      <c r="D2668" s="36" t="s">
        <v>13378</v>
      </c>
      <c r="E2668" s="36" t="s">
        <v>13379</v>
      </c>
      <c r="F2668" s="36" t="s">
        <v>13380</v>
      </c>
      <c r="G2668" s="36" t="s">
        <v>4894</v>
      </c>
      <c r="H2668" s="36"/>
      <c r="I2668" s="34" t="s">
        <v>49</v>
      </c>
      <c r="J2668" s="105">
        <v>2797</v>
      </c>
      <c r="K2668" s="76" t="s">
        <v>41</v>
      </c>
      <c r="L2668" s="43" t="s">
        <v>50</v>
      </c>
      <c r="M2668" s="43" t="s">
        <v>41</v>
      </c>
      <c r="N2668" s="43" t="s">
        <v>41</v>
      </c>
      <c r="O2668" s="43"/>
      <c r="P2668" s="258" t="s">
        <v>13381</v>
      </c>
      <c r="Q2668" s="258"/>
    </row>
    <row r="2669" s="26" customFormat="1" ht="12" spans="1:17">
      <c r="A2669" s="180"/>
      <c r="B2669" s="257"/>
      <c r="C2669" s="66" t="s">
        <v>13382</v>
      </c>
      <c r="D2669" s="74" t="s">
        <v>13383</v>
      </c>
      <c r="E2669" s="36"/>
      <c r="F2669" s="36"/>
      <c r="G2669" s="36"/>
      <c r="H2669" s="36"/>
      <c r="I2669" s="34" t="s">
        <v>49</v>
      </c>
      <c r="J2669" s="105">
        <v>839.1</v>
      </c>
      <c r="K2669" s="76"/>
      <c r="L2669" s="43"/>
      <c r="M2669" s="43"/>
      <c r="N2669" s="43"/>
      <c r="O2669" s="43"/>
      <c r="P2669" s="258"/>
      <c r="Q2669" s="258"/>
    </row>
    <row r="2670" s="26" customFormat="1" ht="67.5" spans="1:17">
      <c r="A2670" s="180">
        <v>120</v>
      </c>
      <c r="B2670" s="257" t="s">
        <v>2033</v>
      </c>
      <c r="C2670" s="36" t="s">
        <v>13384</v>
      </c>
      <c r="D2670" s="36" t="s">
        <v>13385</v>
      </c>
      <c r="E2670" s="36" t="s">
        <v>13386</v>
      </c>
      <c r="F2670" s="36" t="s">
        <v>13387</v>
      </c>
      <c r="G2670" s="36" t="s">
        <v>4894</v>
      </c>
      <c r="H2670" s="36"/>
      <c r="I2670" s="34" t="s">
        <v>49</v>
      </c>
      <c r="J2670" s="105">
        <v>3839</v>
      </c>
      <c r="K2670" s="76" t="s">
        <v>13388</v>
      </c>
      <c r="L2670" s="43" t="s">
        <v>34</v>
      </c>
      <c r="M2670" s="43">
        <v>0.1</v>
      </c>
      <c r="N2670" s="43">
        <v>0.15</v>
      </c>
      <c r="O2670" s="43"/>
      <c r="P2670" s="258" t="s">
        <v>13367</v>
      </c>
      <c r="Q2670" s="258"/>
    </row>
    <row r="2671" s="26" customFormat="1" ht="12" spans="1:17">
      <c r="A2671" s="180"/>
      <c r="B2671" s="257"/>
      <c r="C2671" s="66" t="s">
        <v>13389</v>
      </c>
      <c r="D2671" s="74" t="s">
        <v>13390</v>
      </c>
      <c r="E2671" s="36"/>
      <c r="F2671" s="36"/>
      <c r="G2671" s="36"/>
      <c r="H2671" s="36"/>
      <c r="I2671" s="34" t="s">
        <v>49</v>
      </c>
      <c r="J2671" s="105">
        <v>1151.7</v>
      </c>
      <c r="K2671" s="76"/>
      <c r="L2671" s="43"/>
      <c r="M2671" s="43"/>
      <c r="N2671" s="43"/>
      <c r="O2671" s="43"/>
      <c r="P2671" s="258"/>
      <c r="Q2671" s="258"/>
    </row>
    <row r="2672" s="26" customFormat="1" ht="48" spans="1:17">
      <c r="A2672" s="180">
        <v>121</v>
      </c>
      <c r="B2672" s="257" t="s">
        <v>2033</v>
      </c>
      <c r="C2672" s="36" t="s">
        <v>13391</v>
      </c>
      <c r="D2672" s="36" t="s">
        <v>13392</v>
      </c>
      <c r="E2672" s="36" t="s">
        <v>13393</v>
      </c>
      <c r="F2672" s="36" t="s">
        <v>13394</v>
      </c>
      <c r="G2672" s="36" t="s">
        <v>4894</v>
      </c>
      <c r="H2672" s="36"/>
      <c r="I2672" s="34" t="s">
        <v>49</v>
      </c>
      <c r="J2672" s="105">
        <v>3328</v>
      </c>
      <c r="K2672" s="76" t="s">
        <v>41</v>
      </c>
      <c r="L2672" s="43" t="s">
        <v>34</v>
      </c>
      <c r="M2672" s="43">
        <v>0.1</v>
      </c>
      <c r="N2672" s="43">
        <v>0.1</v>
      </c>
      <c r="O2672" s="43"/>
      <c r="P2672" s="258" t="s">
        <v>12956</v>
      </c>
      <c r="Q2672" s="258"/>
    </row>
    <row r="2673" s="26" customFormat="1" ht="12" spans="1:17">
      <c r="A2673" s="180"/>
      <c r="B2673" s="257"/>
      <c r="C2673" s="66" t="s">
        <v>13395</v>
      </c>
      <c r="D2673" s="74" t="s">
        <v>13396</v>
      </c>
      <c r="E2673" s="36"/>
      <c r="F2673" s="36"/>
      <c r="G2673" s="36"/>
      <c r="H2673" s="36"/>
      <c r="I2673" s="34" t="s">
        <v>49</v>
      </c>
      <c r="J2673" s="105">
        <v>998.4</v>
      </c>
      <c r="K2673" s="76"/>
      <c r="L2673" s="43"/>
      <c r="M2673" s="43"/>
      <c r="N2673" s="43"/>
      <c r="O2673" s="43"/>
      <c r="P2673" s="258"/>
      <c r="Q2673" s="258"/>
    </row>
    <row r="2674" s="26" customFormat="1" ht="157.5" spans="1:17">
      <c r="A2674" s="180">
        <v>122</v>
      </c>
      <c r="B2674" s="257" t="s">
        <v>2033</v>
      </c>
      <c r="C2674" s="36" t="s">
        <v>13397</v>
      </c>
      <c r="D2674" s="36" t="s">
        <v>13398</v>
      </c>
      <c r="E2674" s="36" t="s">
        <v>13399</v>
      </c>
      <c r="F2674" s="36" t="s">
        <v>13400</v>
      </c>
      <c r="G2674" s="36" t="s">
        <v>13401</v>
      </c>
      <c r="H2674" s="36"/>
      <c r="I2674" s="34" t="s">
        <v>49</v>
      </c>
      <c r="J2674" s="105">
        <v>2558</v>
      </c>
      <c r="K2674" s="76" t="s">
        <v>41</v>
      </c>
      <c r="L2674" s="43" t="s">
        <v>50</v>
      </c>
      <c r="M2674" s="43" t="s">
        <v>41</v>
      </c>
      <c r="N2674" s="43" t="s">
        <v>41</v>
      </c>
      <c r="O2674" s="43"/>
      <c r="P2674" s="258" t="s">
        <v>13402</v>
      </c>
      <c r="Q2674" s="258"/>
    </row>
    <row r="2675" s="26" customFormat="1" ht="12" spans="1:17">
      <c r="A2675" s="180"/>
      <c r="B2675" s="257"/>
      <c r="C2675" s="66" t="s">
        <v>13403</v>
      </c>
      <c r="D2675" s="74" t="s">
        <v>13404</v>
      </c>
      <c r="E2675" s="36"/>
      <c r="F2675" s="36"/>
      <c r="G2675" s="36"/>
      <c r="H2675" s="36"/>
      <c r="I2675" s="34" t="s">
        <v>49</v>
      </c>
      <c r="J2675" s="105">
        <v>767.4</v>
      </c>
      <c r="K2675" s="76"/>
      <c r="L2675" s="43"/>
      <c r="M2675" s="43"/>
      <c r="N2675" s="43"/>
      <c r="O2675" s="43"/>
      <c r="P2675" s="258"/>
      <c r="Q2675" s="258"/>
    </row>
    <row r="2676" s="26" customFormat="1" ht="12" spans="1:17">
      <c r="A2676" s="180"/>
      <c r="B2676" s="257"/>
      <c r="C2676" s="66" t="s">
        <v>13405</v>
      </c>
      <c r="D2676" s="74" t="s">
        <v>13406</v>
      </c>
      <c r="E2676" s="36"/>
      <c r="F2676" s="36"/>
      <c r="G2676" s="36"/>
      <c r="H2676" s="36"/>
      <c r="I2676" s="34" t="s">
        <v>49</v>
      </c>
      <c r="J2676" s="105">
        <v>690.66</v>
      </c>
      <c r="K2676" s="76"/>
      <c r="L2676" s="43"/>
      <c r="M2676" s="43"/>
      <c r="N2676" s="43"/>
      <c r="O2676" s="43"/>
      <c r="P2676" s="258"/>
      <c r="Q2676" s="258"/>
    </row>
    <row r="2677" s="26" customFormat="1" ht="12" spans="1:17">
      <c r="A2677" s="180"/>
      <c r="B2677" s="257"/>
      <c r="C2677" s="66" t="s">
        <v>13407</v>
      </c>
      <c r="D2677" s="74" t="s">
        <v>13408</v>
      </c>
      <c r="E2677" s="36"/>
      <c r="F2677" s="36"/>
      <c r="G2677" s="36"/>
      <c r="H2677" s="36"/>
      <c r="I2677" s="34" t="s">
        <v>49</v>
      </c>
      <c r="J2677" s="105">
        <v>1279</v>
      </c>
      <c r="K2677" s="76"/>
      <c r="L2677" s="43"/>
      <c r="M2677" s="43"/>
      <c r="N2677" s="43"/>
      <c r="O2677" s="43"/>
      <c r="P2677" s="258"/>
      <c r="Q2677" s="258"/>
    </row>
    <row r="2678" s="26" customFormat="1" ht="48" spans="1:17">
      <c r="A2678" s="180">
        <v>123</v>
      </c>
      <c r="B2678" s="257" t="s">
        <v>2033</v>
      </c>
      <c r="C2678" s="36" t="s">
        <v>13409</v>
      </c>
      <c r="D2678" s="36" t="s">
        <v>13410</v>
      </c>
      <c r="E2678" s="36" t="s">
        <v>13411</v>
      </c>
      <c r="F2678" s="36" t="s">
        <v>13412</v>
      </c>
      <c r="G2678" s="36" t="s">
        <v>4894</v>
      </c>
      <c r="H2678" s="36"/>
      <c r="I2678" s="34" t="s">
        <v>49</v>
      </c>
      <c r="J2678" s="105">
        <v>2205</v>
      </c>
      <c r="K2678" s="76" t="s">
        <v>41</v>
      </c>
      <c r="L2678" s="43" t="s">
        <v>34</v>
      </c>
      <c r="M2678" s="43">
        <v>0.1</v>
      </c>
      <c r="N2678" s="43">
        <v>0.1</v>
      </c>
      <c r="O2678" s="43"/>
      <c r="P2678" s="258"/>
      <c r="Q2678" s="258"/>
    </row>
    <row r="2679" s="26" customFormat="1" ht="12" spans="1:17">
      <c r="A2679" s="180"/>
      <c r="B2679" s="257"/>
      <c r="C2679" s="66" t="s">
        <v>13413</v>
      </c>
      <c r="D2679" s="74" t="s">
        <v>13414</v>
      </c>
      <c r="E2679" s="36"/>
      <c r="F2679" s="36"/>
      <c r="G2679" s="36"/>
      <c r="H2679" s="36"/>
      <c r="I2679" s="34" t="s">
        <v>49</v>
      </c>
      <c r="J2679" s="105">
        <v>661.5</v>
      </c>
      <c r="K2679" s="76"/>
      <c r="L2679" s="43"/>
      <c r="M2679" s="43"/>
      <c r="N2679" s="43"/>
      <c r="O2679" s="43"/>
      <c r="P2679" s="258"/>
      <c r="Q2679" s="258"/>
    </row>
    <row r="2680" s="26" customFormat="1" ht="112.5" spans="1:17">
      <c r="A2680" s="180">
        <v>124</v>
      </c>
      <c r="B2680" s="257" t="s">
        <v>2033</v>
      </c>
      <c r="C2680" s="36" t="s">
        <v>13415</v>
      </c>
      <c r="D2680" s="36" t="s">
        <v>13416</v>
      </c>
      <c r="E2680" s="36" t="s">
        <v>13417</v>
      </c>
      <c r="F2680" s="36" t="s">
        <v>13418</v>
      </c>
      <c r="G2680" s="36" t="s">
        <v>13419</v>
      </c>
      <c r="H2680" s="36" t="s">
        <v>13420</v>
      </c>
      <c r="I2680" s="34" t="s">
        <v>49</v>
      </c>
      <c r="J2680" s="105">
        <v>2558</v>
      </c>
      <c r="K2680" s="76"/>
      <c r="L2680" s="43" t="s">
        <v>50</v>
      </c>
      <c r="M2680" s="43" t="s">
        <v>41</v>
      </c>
      <c r="N2680" s="43" t="s">
        <v>41</v>
      </c>
      <c r="O2680" s="43"/>
      <c r="P2680" s="258" t="s">
        <v>13421</v>
      </c>
      <c r="Q2680" s="258"/>
    </row>
    <row r="2681" s="26" customFormat="1" ht="12" spans="1:17">
      <c r="A2681" s="180"/>
      <c r="B2681" s="257"/>
      <c r="C2681" s="66" t="s">
        <v>13422</v>
      </c>
      <c r="D2681" s="74" t="s">
        <v>13423</v>
      </c>
      <c r="E2681" s="36"/>
      <c r="F2681" s="36"/>
      <c r="G2681" s="36"/>
      <c r="H2681" s="36"/>
      <c r="I2681" s="34" t="s">
        <v>49</v>
      </c>
      <c r="J2681" s="105">
        <v>767.4</v>
      </c>
      <c r="K2681" s="76"/>
      <c r="L2681" s="43"/>
      <c r="M2681" s="43"/>
      <c r="N2681" s="43"/>
      <c r="O2681" s="43"/>
      <c r="P2681" s="258"/>
      <c r="Q2681" s="258"/>
    </row>
    <row r="2682" s="26" customFormat="1" ht="24" spans="1:17">
      <c r="A2682" s="180"/>
      <c r="B2682" s="257"/>
      <c r="C2682" s="66" t="s">
        <v>13424</v>
      </c>
      <c r="D2682" s="74" t="s">
        <v>13425</v>
      </c>
      <c r="E2682" s="36"/>
      <c r="F2682" s="36"/>
      <c r="G2682" s="36"/>
      <c r="H2682" s="36"/>
      <c r="I2682" s="34" t="s">
        <v>49</v>
      </c>
      <c r="J2682" s="105">
        <v>255.8</v>
      </c>
      <c r="K2682" s="76"/>
      <c r="L2682" s="43"/>
      <c r="M2682" s="43"/>
      <c r="N2682" s="43"/>
      <c r="O2682" s="43"/>
      <c r="P2682" s="258"/>
      <c r="Q2682" s="258"/>
    </row>
    <row r="2683" s="26" customFormat="1" ht="67.5" spans="1:17">
      <c r="A2683" s="180">
        <v>125</v>
      </c>
      <c r="B2683" s="257" t="s">
        <v>2033</v>
      </c>
      <c r="C2683" s="36" t="s">
        <v>13426</v>
      </c>
      <c r="D2683" s="36" t="s">
        <v>13427</v>
      </c>
      <c r="E2683" s="36" t="s">
        <v>13428</v>
      </c>
      <c r="F2683" s="36" t="s">
        <v>13429</v>
      </c>
      <c r="G2683" s="36" t="s">
        <v>13430</v>
      </c>
      <c r="H2683" s="36"/>
      <c r="I2683" s="34" t="s">
        <v>49</v>
      </c>
      <c r="J2683" s="105">
        <v>3411</v>
      </c>
      <c r="K2683" s="76" t="s">
        <v>41</v>
      </c>
      <c r="L2683" s="43" t="s">
        <v>34</v>
      </c>
      <c r="M2683" s="43">
        <v>0.1</v>
      </c>
      <c r="N2683" s="43">
        <v>0.15</v>
      </c>
      <c r="O2683" s="43"/>
      <c r="P2683" s="258" t="s">
        <v>13431</v>
      </c>
      <c r="Q2683" s="258"/>
    </row>
    <row r="2684" s="26" customFormat="1" ht="12" spans="1:17">
      <c r="A2684" s="180"/>
      <c r="B2684" s="257"/>
      <c r="C2684" s="74" t="s">
        <v>13432</v>
      </c>
      <c r="D2684" s="74" t="s">
        <v>13433</v>
      </c>
      <c r="E2684" s="36"/>
      <c r="F2684" s="36"/>
      <c r="G2684" s="36"/>
      <c r="H2684" s="36"/>
      <c r="I2684" s="34" t="s">
        <v>49</v>
      </c>
      <c r="J2684" s="105">
        <v>1023.3</v>
      </c>
      <c r="K2684" s="76"/>
      <c r="L2684" s="43"/>
      <c r="M2684" s="43"/>
      <c r="N2684" s="43"/>
      <c r="O2684" s="43"/>
      <c r="P2684" s="258"/>
      <c r="Q2684" s="258"/>
    </row>
    <row r="2685" s="26" customFormat="1" ht="24" spans="1:17">
      <c r="A2685" s="180"/>
      <c r="B2685" s="257"/>
      <c r="C2685" s="74" t="s">
        <v>13434</v>
      </c>
      <c r="D2685" s="74" t="s">
        <v>13435</v>
      </c>
      <c r="E2685" s="36"/>
      <c r="F2685" s="36"/>
      <c r="G2685" s="36"/>
      <c r="H2685" s="36"/>
      <c r="I2685" s="34" t="s">
        <v>49</v>
      </c>
      <c r="J2685" s="105">
        <v>341.1</v>
      </c>
      <c r="K2685" s="76"/>
      <c r="L2685" s="43"/>
      <c r="M2685" s="43"/>
      <c r="N2685" s="43"/>
      <c r="O2685" s="43"/>
      <c r="P2685" s="258"/>
      <c r="Q2685" s="258"/>
    </row>
    <row r="2686" s="26" customFormat="1" ht="67.5" spans="1:17">
      <c r="A2686" s="180">
        <v>126</v>
      </c>
      <c r="B2686" s="257" t="s">
        <v>2033</v>
      </c>
      <c r="C2686" s="36" t="s">
        <v>13436</v>
      </c>
      <c r="D2686" s="36" t="s">
        <v>13437</v>
      </c>
      <c r="E2686" s="36" t="s">
        <v>13438</v>
      </c>
      <c r="F2686" s="36" t="s">
        <v>13439</v>
      </c>
      <c r="G2686" s="36" t="s">
        <v>4894</v>
      </c>
      <c r="H2686" s="36"/>
      <c r="I2686" s="34" t="s">
        <v>49</v>
      </c>
      <c r="J2686" s="105">
        <v>2984</v>
      </c>
      <c r="K2686" s="76" t="s">
        <v>41</v>
      </c>
      <c r="L2686" s="43" t="s">
        <v>50</v>
      </c>
      <c r="M2686" s="43" t="s">
        <v>41</v>
      </c>
      <c r="N2686" s="43" t="s">
        <v>41</v>
      </c>
      <c r="O2686" s="43"/>
      <c r="P2686" s="258" t="s">
        <v>13440</v>
      </c>
      <c r="Q2686" s="258"/>
    </row>
    <row r="2687" s="26" customFormat="1" ht="12" spans="1:17">
      <c r="A2687" s="180"/>
      <c r="B2687" s="257"/>
      <c r="C2687" s="66" t="s">
        <v>13441</v>
      </c>
      <c r="D2687" s="74" t="s">
        <v>13442</v>
      </c>
      <c r="E2687" s="36"/>
      <c r="F2687" s="36"/>
      <c r="G2687" s="36"/>
      <c r="H2687" s="36"/>
      <c r="I2687" s="34" t="s">
        <v>49</v>
      </c>
      <c r="J2687" s="105">
        <v>895.2</v>
      </c>
      <c r="K2687" s="76"/>
      <c r="L2687" s="43"/>
      <c r="M2687" s="43"/>
      <c r="N2687" s="43"/>
      <c r="O2687" s="43"/>
      <c r="P2687" s="258"/>
      <c r="Q2687" s="258"/>
    </row>
    <row r="2688" s="26" customFormat="1" ht="48" spans="1:17">
      <c r="A2688" s="180">
        <v>127</v>
      </c>
      <c r="B2688" s="257" t="s">
        <v>2033</v>
      </c>
      <c r="C2688" s="36" t="s">
        <v>13443</v>
      </c>
      <c r="D2688" s="36" t="s">
        <v>13444</v>
      </c>
      <c r="E2688" s="36" t="s">
        <v>13445</v>
      </c>
      <c r="F2688" s="36" t="s">
        <v>13394</v>
      </c>
      <c r="G2688" s="36" t="s">
        <v>4894</v>
      </c>
      <c r="H2688" s="36"/>
      <c r="I2688" s="34" t="s">
        <v>49</v>
      </c>
      <c r="J2688" s="105">
        <v>2823</v>
      </c>
      <c r="K2688" s="76" t="s">
        <v>41</v>
      </c>
      <c r="L2688" s="43" t="s">
        <v>34</v>
      </c>
      <c r="M2688" s="43">
        <v>0.1</v>
      </c>
      <c r="N2688" s="43">
        <v>0.1</v>
      </c>
      <c r="O2688" s="43"/>
      <c r="P2688" s="258" t="s">
        <v>12956</v>
      </c>
      <c r="Q2688" s="258"/>
    </row>
    <row r="2689" s="26" customFormat="1" ht="12" spans="1:17">
      <c r="A2689" s="180"/>
      <c r="B2689" s="257"/>
      <c r="C2689" s="66" t="s">
        <v>13446</v>
      </c>
      <c r="D2689" s="74" t="s">
        <v>13447</v>
      </c>
      <c r="E2689" s="36"/>
      <c r="F2689" s="36"/>
      <c r="G2689" s="36"/>
      <c r="H2689" s="36"/>
      <c r="I2689" s="34" t="s">
        <v>49</v>
      </c>
      <c r="J2689" s="105">
        <v>846.9</v>
      </c>
      <c r="K2689" s="76"/>
      <c r="L2689" s="43"/>
      <c r="M2689" s="43"/>
      <c r="N2689" s="43"/>
      <c r="O2689" s="43"/>
      <c r="P2689" s="258"/>
      <c r="Q2689" s="258"/>
    </row>
    <row r="2690" s="26" customFormat="1" ht="78.75" spans="1:17">
      <c r="A2690" s="180">
        <v>128</v>
      </c>
      <c r="B2690" s="257" t="s">
        <v>2033</v>
      </c>
      <c r="C2690" s="36" t="s">
        <v>13448</v>
      </c>
      <c r="D2690" s="36" t="s">
        <v>13449</v>
      </c>
      <c r="E2690" s="36" t="s">
        <v>13450</v>
      </c>
      <c r="F2690" s="36" t="s">
        <v>13451</v>
      </c>
      <c r="G2690" s="36" t="s">
        <v>4894</v>
      </c>
      <c r="H2690" s="36"/>
      <c r="I2690" s="34" t="s">
        <v>49</v>
      </c>
      <c r="J2690" s="105">
        <v>4351</v>
      </c>
      <c r="K2690" s="76" t="s">
        <v>13452</v>
      </c>
      <c r="L2690" s="43" t="s">
        <v>50</v>
      </c>
      <c r="M2690" s="43" t="s">
        <v>41</v>
      </c>
      <c r="N2690" s="43" t="s">
        <v>41</v>
      </c>
      <c r="O2690" s="43"/>
      <c r="P2690" s="258" t="s">
        <v>13453</v>
      </c>
      <c r="Q2690" s="258"/>
    </row>
    <row r="2691" s="26" customFormat="1" ht="12" spans="1:17">
      <c r="A2691" s="180"/>
      <c r="B2691" s="257"/>
      <c r="C2691" s="66" t="s">
        <v>13454</v>
      </c>
      <c r="D2691" s="74" t="s">
        <v>13455</v>
      </c>
      <c r="E2691" s="36"/>
      <c r="F2691" s="36"/>
      <c r="G2691" s="36"/>
      <c r="H2691" s="36"/>
      <c r="I2691" s="34" t="s">
        <v>49</v>
      </c>
      <c r="J2691" s="105">
        <v>1305.3</v>
      </c>
      <c r="K2691" s="76"/>
      <c r="L2691" s="43"/>
      <c r="M2691" s="43"/>
      <c r="N2691" s="43"/>
      <c r="O2691" s="43"/>
      <c r="P2691" s="258"/>
      <c r="Q2691" s="258"/>
    </row>
    <row r="2692" s="26" customFormat="1" ht="56.25" spans="1:17">
      <c r="A2692" s="180">
        <v>129</v>
      </c>
      <c r="B2692" s="257" t="s">
        <v>2033</v>
      </c>
      <c r="C2692" s="36" t="s">
        <v>13456</v>
      </c>
      <c r="D2692" s="36" t="s">
        <v>13457</v>
      </c>
      <c r="E2692" s="36" t="s">
        <v>13458</v>
      </c>
      <c r="F2692" s="36" t="s">
        <v>13459</v>
      </c>
      <c r="G2692" s="36" t="s">
        <v>4894</v>
      </c>
      <c r="H2692" s="36"/>
      <c r="I2692" s="34" t="s">
        <v>49</v>
      </c>
      <c r="J2692" s="105">
        <v>3481</v>
      </c>
      <c r="K2692" s="76" t="s">
        <v>41</v>
      </c>
      <c r="L2692" s="43" t="s">
        <v>50</v>
      </c>
      <c r="M2692" s="43" t="s">
        <v>41</v>
      </c>
      <c r="N2692" s="43" t="s">
        <v>41</v>
      </c>
      <c r="O2692" s="43"/>
      <c r="P2692" s="258" t="s">
        <v>13460</v>
      </c>
      <c r="Q2692" s="258"/>
    </row>
    <row r="2693" s="26" customFormat="1" ht="12" spans="1:17">
      <c r="A2693" s="258"/>
      <c r="B2693" s="258"/>
      <c r="C2693" s="66" t="s">
        <v>13461</v>
      </c>
      <c r="D2693" s="74" t="s">
        <v>13462</v>
      </c>
      <c r="E2693" s="265"/>
      <c r="F2693" s="265"/>
      <c r="G2693" s="265"/>
      <c r="H2693" s="265"/>
      <c r="I2693" s="34" t="s">
        <v>49</v>
      </c>
      <c r="J2693" s="105">
        <v>1044.3</v>
      </c>
      <c r="K2693" s="257"/>
      <c r="L2693" s="257"/>
      <c r="M2693" s="257"/>
      <c r="N2693" s="257"/>
      <c r="O2693" s="257"/>
      <c r="P2693" s="258"/>
      <c r="Q2693" s="258"/>
    </row>
    <row r="2694" s="8" customFormat="1" ht="271" customHeight="1" spans="1:17">
      <c r="A2694" s="266"/>
      <c r="B2694" s="266"/>
      <c r="C2694" s="266"/>
      <c r="D2694" s="267" t="s">
        <v>13463</v>
      </c>
      <c r="E2694" s="268" t="s">
        <v>13464</v>
      </c>
      <c r="F2694" s="269"/>
      <c r="G2694" s="269"/>
      <c r="H2694" s="269"/>
      <c r="I2694" s="269"/>
      <c r="J2694" s="270"/>
      <c r="K2694" s="269"/>
      <c r="L2694" s="269"/>
      <c r="M2694" s="269"/>
      <c r="N2694" s="269"/>
      <c r="O2694" s="271"/>
      <c r="P2694" s="266"/>
    </row>
    <row r="2695" s="8" customFormat="1" ht="378" customHeight="1" spans="1:17">
      <c r="A2695" s="108">
        <v>1</v>
      </c>
      <c r="B2695" s="108" t="s">
        <v>51</v>
      </c>
      <c r="C2695" s="108" t="s">
        <v>13465</v>
      </c>
      <c r="D2695" s="130" t="s">
        <v>13466</v>
      </c>
      <c r="E2695" s="174" t="s">
        <v>13467</v>
      </c>
      <c r="F2695" s="174" t="s">
        <v>13468</v>
      </c>
      <c r="G2695" s="174"/>
      <c r="H2695" s="174"/>
      <c r="I2695" s="172" t="s">
        <v>7528</v>
      </c>
      <c r="J2695" s="44">
        <v>1690</v>
      </c>
      <c r="K2695" s="79" t="s">
        <v>13469</v>
      </c>
      <c r="L2695" s="108" t="s">
        <v>24</v>
      </c>
      <c r="M2695" s="108"/>
      <c r="N2695" s="108"/>
      <c r="O2695" s="108"/>
      <c r="P2695" s="172" t="s">
        <v>13470</v>
      </c>
    </row>
    <row r="2696" s="8" customFormat="1" ht="409.5" spans="1:17">
      <c r="A2696" s="172">
        <v>2</v>
      </c>
      <c r="B2696" s="108" t="s">
        <v>51</v>
      </c>
      <c r="C2696" s="172" t="s">
        <v>13471</v>
      </c>
      <c r="D2696" s="130" t="s">
        <v>13472</v>
      </c>
      <c r="E2696" s="174" t="s">
        <v>13473</v>
      </c>
      <c r="F2696" s="174" t="s">
        <v>13468</v>
      </c>
      <c r="G2696" s="174"/>
      <c r="H2696" s="174"/>
      <c r="I2696" s="172" t="s">
        <v>7528</v>
      </c>
      <c r="J2696" s="44">
        <v>2483</v>
      </c>
      <c r="K2696" s="79" t="s">
        <v>13474</v>
      </c>
      <c r="L2696" s="108" t="s">
        <v>24</v>
      </c>
      <c r="M2696" s="108"/>
      <c r="N2696" s="108"/>
      <c r="O2696" s="108"/>
      <c r="P2696" s="172" t="s">
        <v>13475</v>
      </c>
    </row>
    <row r="2697" s="8" customFormat="1" ht="409.5" spans="1:17">
      <c r="A2697" s="172">
        <v>3</v>
      </c>
      <c r="B2697" s="108" t="s">
        <v>51</v>
      </c>
      <c r="C2697" s="172" t="s">
        <v>13476</v>
      </c>
      <c r="D2697" s="130" t="s">
        <v>13477</v>
      </c>
      <c r="E2697" s="174" t="s">
        <v>13478</v>
      </c>
      <c r="F2697" s="174" t="s">
        <v>13468</v>
      </c>
      <c r="G2697" s="174"/>
      <c r="H2697" s="174"/>
      <c r="I2697" s="172" t="s">
        <v>7528</v>
      </c>
      <c r="J2697" s="44">
        <v>4770</v>
      </c>
      <c r="K2697" s="79" t="s">
        <v>13469</v>
      </c>
      <c r="L2697" s="108" t="s">
        <v>24</v>
      </c>
      <c r="M2697" s="108"/>
      <c r="N2697" s="108"/>
      <c r="O2697" s="108"/>
      <c r="P2697" s="172" t="s">
        <v>13479</v>
      </c>
    </row>
    <row r="2698" s="8" customFormat="1" ht="409.5" spans="1:17">
      <c r="A2698" s="172">
        <v>4</v>
      </c>
      <c r="B2698" s="108" t="s">
        <v>51</v>
      </c>
      <c r="C2698" s="172" t="s">
        <v>13480</v>
      </c>
      <c r="D2698" s="130" t="s">
        <v>13481</v>
      </c>
      <c r="E2698" s="174" t="s">
        <v>13482</v>
      </c>
      <c r="F2698" s="174" t="s">
        <v>13468</v>
      </c>
      <c r="G2698" s="174"/>
      <c r="H2698" s="174"/>
      <c r="I2698" s="172" t="s">
        <v>7528</v>
      </c>
      <c r="J2698" s="44">
        <v>7171</v>
      </c>
      <c r="K2698" s="79" t="s">
        <v>13483</v>
      </c>
      <c r="L2698" s="108" t="s">
        <v>24</v>
      </c>
      <c r="M2698" s="108"/>
      <c r="N2698" s="108"/>
      <c r="O2698" s="108"/>
      <c r="P2698" s="172" t="s">
        <v>13484</v>
      </c>
    </row>
    <row r="2699" s="8" customFormat="1" ht="409.5" spans="1:17">
      <c r="A2699" s="172">
        <v>5</v>
      </c>
      <c r="B2699" s="108" t="s">
        <v>51</v>
      </c>
      <c r="C2699" s="172" t="s">
        <v>13485</v>
      </c>
      <c r="D2699" s="130" t="s">
        <v>13486</v>
      </c>
      <c r="E2699" s="174" t="s">
        <v>13487</v>
      </c>
      <c r="F2699" s="174" t="s">
        <v>13468</v>
      </c>
      <c r="G2699" s="174"/>
      <c r="H2699" s="174"/>
      <c r="I2699" s="172" t="s">
        <v>7528</v>
      </c>
      <c r="J2699" s="44">
        <v>5148</v>
      </c>
      <c r="K2699" s="79" t="s">
        <v>13469</v>
      </c>
      <c r="L2699" s="108" t="s">
        <v>24</v>
      </c>
      <c r="M2699" s="108"/>
      <c r="N2699" s="108"/>
      <c r="O2699" s="108"/>
      <c r="P2699" s="172" t="s">
        <v>13488</v>
      </c>
    </row>
    <row r="2700" s="8" customFormat="1" ht="409.5" spans="1:17">
      <c r="A2700" s="172">
        <v>6</v>
      </c>
      <c r="B2700" s="108" t="s">
        <v>51</v>
      </c>
      <c r="C2700" s="172" t="s">
        <v>13489</v>
      </c>
      <c r="D2700" s="130" t="s">
        <v>13490</v>
      </c>
      <c r="E2700" s="174" t="s">
        <v>13491</v>
      </c>
      <c r="F2700" s="174" t="s">
        <v>13468</v>
      </c>
      <c r="G2700" s="174"/>
      <c r="H2700" s="174"/>
      <c r="I2700" s="172" t="s">
        <v>7528</v>
      </c>
      <c r="J2700" s="44">
        <v>7674</v>
      </c>
      <c r="K2700" s="79" t="s">
        <v>13492</v>
      </c>
      <c r="L2700" s="108" t="s">
        <v>24</v>
      </c>
      <c r="M2700" s="108"/>
      <c r="N2700" s="108"/>
      <c r="O2700" s="108"/>
      <c r="P2700" s="172" t="s">
        <v>13493</v>
      </c>
    </row>
    <row r="2701" s="8" customFormat="1" ht="409.5" spans="1:17">
      <c r="A2701" s="172">
        <v>7</v>
      </c>
      <c r="B2701" s="108" t="s">
        <v>51</v>
      </c>
      <c r="C2701" s="172" t="s">
        <v>13494</v>
      </c>
      <c r="D2701" s="130" t="s">
        <v>13495</v>
      </c>
      <c r="E2701" s="174" t="s">
        <v>13496</v>
      </c>
      <c r="F2701" s="174" t="s">
        <v>13468</v>
      </c>
      <c r="G2701" s="174"/>
      <c r="H2701" s="174"/>
      <c r="I2701" s="172" t="s">
        <v>7528</v>
      </c>
      <c r="J2701" s="44">
        <v>5810</v>
      </c>
      <c r="K2701" s="79" t="s">
        <v>13469</v>
      </c>
      <c r="L2701" s="108" t="s">
        <v>24</v>
      </c>
      <c r="M2701" s="108"/>
      <c r="N2701" s="108"/>
      <c r="O2701" s="108"/>
      <c r="P2701" s="172" t="s">
        <v>13497</v>
      </c>
    </row>
    <row r="2702" s="8" customFormat="1" ht="409.5" spans="1:17">
      <c r="A2702" s="172">
        <v>8</v>
      </c>
      <c r="B2702" s="108" t="s">
        <v>51</v>
      </c>
      <c r="C2702" s="172" t="s">
        <v>13498</v>
      </c>
      <c r="D2702" s="130" t="s">
        <v>13499</v>
      </c>
      <c r="E2702" s="174" t="s">
        <v>13500</v>
      </c>
      <c r="F2702" s="174" t="s">
        <v>13468</v>
      </c>
      <c r="G2702" s="174"/>
      <c r="H2702" s="174"/>
      <c r="I2702" s="172" t="s">
        <v>7528</v>
      </c>
      <c r="J2702" s="44">
        <v>8625</v>
      </c>
      <c r="K2702" s="79" t="s">
        <v>13501</v>
      </c>
      <c r="L2702" s="108" t="s">
        <v>24</v>
      </c>
      <c r="M2702" s="108"/>
      <c r="N2702" s="108"/>
      <c r="O2702" s="108"/>
      <c r="P2702" s="172" t="s">
        <v>13502</v>
      </c>
    </row>
    <row r="2703" s="8" customFormat="1" ht="409.5" spans="1:17">
      <c r="A2703" s="172">
        <v>9</v>
      </c>
      <c r="B2703" s="108" t="s">
        <v>51</v>
      </c>
      <c r="C2703" s="172" t="s">
        <v>13503</v>
      </c>
      <c r="D2703" s="130" t="s">
        <v>13504</v>
      </c>
      <c r="E2703" s="174" t="s">
        <v>13505</v>
      </c>
      <c r="F2703" s="174" t="s">
        <v>13468</v>
      </c>
      <c r="G2703" s="174"/>
      <c r="H2703" s="174"/>
      <c r="I2703" s="172" t="s">
        <v>7528</v>
      </c>
      <c r="J2703" s="44">
        <v>10494</v>
      </c>
      <c r="K2703" s="79" t="s">
        <v>13506</v>
      </c>
      <c r="L2703" s="108" t="s">
        <v>24</v>
      </c>
      <c r="M2703" s="108"/>
      <c r="N2703" s="108"/>
      <c r="O2703" s="108"/>
      <c r="P2703" s="172" t="s">
        <v>13507</v>
      </c>
    </row>
    <row r="2704" s="8" customFormat="1" ht="152" customHeight="1" spans="1:17">
      <c r="A2704" s="172">
        <v>10</v>
      </c>
      <c r="B2704" s="108" t="s">
        <v>51</v>
      </c>
      <c r="C2704" s="172" t="s">
        <v>13508</v>
      </c>
      <c r="D2704" s="130" t="s">
        <v>13509</v>
      </c>
      <c r="E2704" s="174" t="s">
        <v>13510</v>
      </c>
      <c r="F2704" s="174" t="s">
        <v>13468</v>
      </c>
      <c r="G2704" s="174"/>
      <c r="H2704" s="174"/>
      <c r="I2704" s="172" t="s">
        <v>7528</v>
      </c>
      <c r="J2704" s="44">
        <v>15678</v>
      </c>
      <c r="K2704" s="79" t="s">
        <v>13511</v>
      </c>
      <c r="L2704" s="108" t="s">
        <v>24</v>
      </c>
      <c r="M2704" s="108"/>
      <c r="N2704" s="108"/>
      <c r="O2704" s="108"/>
      <c r="P2704" s="172" t="s">
        <v>13512</v>
      </c>
    </row>
    <row r="2705" s="8" customFormat="1" ht="84" customHeight="1" spans="1:16">
      <c r="A2705" s="172">
        <v>11</v>
      </c>
      <c r="B2705" s="108" t="s">
        <v>51</v>
      </c>
      <c r="C2705" s="172" t="s">
        <v>13513</v>
      </c>
      <c r="D2705" s="130" t="s">
        <v>13514</v>
      </c>
      <c r="E2705" s="174" t="s">
        <v>13515</v>
      </c>
      <c r="F2705" s="174" t="s">
        <v>13468</v>
      </c>
      <c r="G2705" s="174"/>
      <c r="H2705" s="174"/>
      <c r="I2705" s="172" t="s">
        <v>7528</v>
      </c>
      <c r="J2705" s="44">
        <v>13234</v>
      </c>
      <c r="K2705" s="79" t="s">
        <v>13506</v>
      </c>
      <c r="L2705" s="108" t="s">
        <v>24</v>
      </c>
      <c r="M2705" s="108"/>
      <c r="N2705" s="108"/>
      <c r="O2705" s="108"/>
      <c r="P2705" s="172" t="s">
        <v>13516</v>
      </c>
    </row>
    <row r="2706" s="8" customFormat="1" ht="409.5" spans="1:16">
      <c r="A2706" s="172">
        <v>12</v>
      </c>
      <c r="B2706" s="108" t="s">
        <v>51</v>
      </c>
      <c r="C2706" s="172" t="s">
        <v>13517</v>
      </c>
      <c r="D2706" s="130" t="s">
        <v>13518</v>
      </c>
      <c r="E2706" s="174" t="s">
        <v>13519</v>
      </c>
      <c r="F2706" s="174" t="s">
        <v>13468</v>
      </c>
      <c r="G2706" s="174"/>
      <c r="H2706" s="174"/>
      <c r="I2706" s="172" t="s">
        <v>7528</v>
      </c>
      <c r="J2706" s="44">
        <v>19222</v>
      </c>
      <c r="K2706" s="79" t="s">
        <v>13520</v>
      </c>
      <c r="L2706" s="108" t="s">
        <v>24</v>
      </c>
      <c r="M2706" s="108"/>
      <c r="N2706" s="108"/>
      <c r="O2706" s="108"/>
      <c r="P2706" s="172" t="s">
        <v>13521</v>
      </c>
    </row>
    <row r="2707" s="8" customFormat="1" ht="409.5" spans="1:16">
      <c r="A2707" s="172">
        <v>13</v>
      </c>
      <c r="B2707" s="108" t="s">
        <v>51</v>
      </c>
      <c r="C2707" s="172" t="s">
        <v>13522</v>
      </c>
      <c r="D2707" s="130" t="s">
        <v>13523</v>
      </c>
      <c r="E2707" s="174" t="s">
        <v>13524</v>
      </c>
      <c r="F2707" s="174" t="s">
        <v>13468</v>
      </c>
      <c r="G2707" s="174"/>
      <c r="H2707" s="174"/>
      <c r="I2707" s="172" t="s">
        <v>7528</v>
      </c>
      <c r="J2707" s="44">
        <v>13675</v>
      </c>
      <c r="K2707" s="79" t="s">
        <v>13506</v>
      </c>
      <c r="L2707" s="108" t="s">
        <v>24</v>
      </c>
      <c r="M2707" s="108"/>
      <c r="N2707" s="108"/>
      <c r="O2707" s="108"/>
      <c r="P2707" s="172" t="s">
        <v>13525</v>
      </c>
    </row>
    <row r="2708" s="8" customFormat="1" ht="409.5" spans="1:16">
      <c r="A2708" s="172">
        <v>14</v>
      </c>
      <c r="B2708" s="108" t="s">
        <v>51</v>
      </c>
      <c r="C2708" s="172" t="s">
        <v>13526</v>
      </c>
      <c r="D2708" s="130" t="s">
        <v>13527</v>
      </c>
      <c r="E2708" s="174" t="s">
        <v>13528</v>
      </c>
      <c r="F2708" s="174" t="s">
        <v>13468</v>
      </c>
      <c r="G2708" s="174"/>
      <c r="H2708" s="174"/>
      <c r="I2708" s="172" t="s">
        <v>7528</v>
      </c>
      <c r="J2708" s="44">
        <v>18784</v>
      </c>
      <c r="K2708" s="79" t="s">
        <v>13529</v>
      </c>
      <c r="L2708" s="108" t="s">
        <v>24</v>
      </c>
      <c r="M2708" s="108"/>
      <c r="N2708" s="108"/>
      <c r="O2708" s="108"/>
      <c r="P2708" s="172" t="s">
        <v>13530</v>
      </c>
    </row>
    <row r="2709" s="8" customFormat="1" ht="48" spans="1:16">
      <c r="A2709" s="108">
        <v>15</v>
      </c>
      <c r="B2709" s="108" t="s">
        <v>51</v>
      </c>
      <c r="C2709" s="108" t="s">
        <v>13531</v>
      </c>
      <c r="D2709" s="130" t="s">
        <v>13532</v>
      </c>
      <c r="E2709" s="130" t="s">
        <v>13533</v>
      </c>
      <c r="F2709" s="130" t="s">
        <v>13468</v>
      </c>
      <c r="G2709" s="130"/>
      <c r="H2709" s="130"/>
      <c r="I2709" s="172" t="s">
        <v>7528</v>
      </c>
      <c r="J2709" s="44">
        <v>5023</v>
      </c>
      <c r="K2709" s="79" t="s">
        <v>13534</v>
      </c>
      <c r="L2709" s="108" t="s">
        <v>24</v>
      </c>
      <c r="M2709" s="108"/>
      <c r="N2709" s="108"/>
      <c r="O2709" s="108"/>
      <c r="P2709" s="172"/>
    </row>
    <row r="2710" s="8" customFormat="1" ht="48" spans="1:16">
      <c r="A2710" s="108">
        <v>16</v>
      </c>
      <c r="B2710" s="108" t="s">
        <v>51</v>
      </c>
      <c r="C2710" s="108" t="s">
        <v>13535</v>
      </c>
      <c r="D2710" s="130" t="s">
        <v>13536</v>
      </c>
      <c r="E2710" s="130" t="s">
        <v>13537</v>
      </c>
      <c r="F2710" s="130" t="s">
        <v>13468</v>
      </c>
      <c r="G2710" s="272"/>
      <c r="H2710" s="130"/>
      <c r="I2710" s="172" t="s">
        <v>7528</v>
      </c>
      <c r="J2710" s="44">
        <v>5598</v>
      </c>
      <c r="K2710" s="79" t="s">
        <v>13534</v>
      </c>
      <c r="L2710" s="108" t="s">
        <v>24</v>
      </c>
      <c r="M2710" s="108"/>
      <c r="N2710" s="108"/>
      <c r="O2710" s="108"/>
      <c r="P2710" s="172" t="s">
        <v>13538</v>
      </c>
    </row>
    <row r="2711" s="8" customFormat="1" ht="48" spans="1:16">
      <c r="A2711" s="108">
        <v>17</v>
      </c>
      <c r="B2711" s="108" t="s">
        <v>51</v>
      </c>
      <c r="C2711" s="108" t="s">
        <v>13539</v>
      </c>
      <c r="D2711" s="130" t="s">
        <v>13540</v>
      </c>
      <c r="E2711" s="130" t="s">
        <v>13541</v>
      </c>
      <c r="F2711" s="130" t="s">
        <v>13468</v>
      </c>
      <c r="G2711" s="272"/>
      <c r="H2711" s="130"/>
      <c r="I2711" s="172" t="s">
        <v>7528</v>
      </c>
      <c r="J2711" s="44">
        <v>6602</v>
      </c>
      <c r="K2711" s="79" t="s">
        <v>13534</v>
      </c>
      <c r="L2711" s="108" t="s">
        <v>24</v>
      </c>
      <c r="M2711" s="108"/>
      <c r="N2711" s="108"/>
      <c r="O2711" s="108"/>
      <c r="P2711" s="172" t="s">
        <v>13542</v>
      </c>
    </row>
    <row r="2712" s="8" customFormat="1" ht="96" spans="1:16">
      <c r="A2712" s="172">
        <v>18</v>
      </c>
      <c r="B2712" s="108" t="s">
        <v>51</v>
      </c>
      <c r="C2712" s="172" t="s">
        <v>13543</v>
      </c>
      <c r="D2712" s="130" t="s">
        <v>13544</v>
      </c>
      <c r="E2712" s="174" t="s">
        <v>13545</v>
      </c>
      <c r="F2712" s="174" t="s">
        <v>13546</v>
      </c>
      <c r="G2712" s="174"/>
      <c r="H2712" s="174"/>
      <c r="I2712" s="172" t="s">
        <v>7528</v>
      </c>
      <c r="J2712" s="44">
        <v>1896</v>
      </c>
      <c r="K2712" s="79"/>
      <c r="L2712" s="108" t="s">
        <v>24</v>
      </c>
      <c r="M2712" s="108"/>
      <c r="N2712" s="108"/>
      <c r="O2712" s="108"/>
      <c r="P2712" s="172" t="s">
        <v>13547</v>
      </c>
    </row>
    <row r="2713" s="8" customFormat="1" ht="48" spans="1:16">
      <c r="A2713" s="108">
        <v>19</v>
      </c>
      <c r="B2713" s="108" t="s">
        <v>51</v>
      </c>
      <c r="C2713" s="108" t="s">
        <v>13548</v>
      </c>
      <c r="D2713" s="130" t="s">
        <v>13549</v>
      </c>
      <c r="E2713" s="130" t="s">
        <v>13550</v>
      </c>
      <c r="F2713" s="130" t="s">
        <v>13551</v>
      </c>
      <c r="G2713" s="130"/>
      <c r="H2713" s="130"/>
      <c r="I2713" s="172" t="s">
        <v>7528</v>
      </c>
      <c r="J2713" s="44">
        <v>6209</v>
      </c>
      <c r="K2713" s="79" t="s">
        <v>13552</v>
      </c>
      <c r="L2713" s="108" t="s">
        <v>34</v>
      </c>
      <c r="M2713" s="108">
        <v>0.2</v>
      </c>
      <c r="N2713" s="108">
        <v>0.3</v>
      </c>
      <c r="O2713" s="108">
        <v>0</v>
      </c>
      <c r="P2713" s="172" t="s">
        <v>13553</v>
      </c>
    </row>
    <row r="2714" s="8" customFormat="1" ht="48" spans="1:16">
      <c r="A2714" s="108">
        <v>20</v>
      </c>
      <c r="B2714" s="108" t="s">
        <v>51</v>
      </c>
      <c r="C2714" s="108" t="s">
        <v>13554</v>
      </c>
      <c r="D2714" s="130" t="s">
        <v>13555</v>
      </c>
      <c r="E2714" s="130" t="s">
        <v>13556</v>
      </c>
      <c r="F2714" s="130" t="s">
        <v>13468</v>
      </c>
      <c r="G2714" s="130"/>
      <c r="H2714" s="130"/>
      <c r="I2714" s="172" t="s">
        <v>13557</v>
      </c>
      <c r="J2714" s="44">
        <v>4306</v>
      </c>
      <c r="K2714" s="79" t="s">
        <v>13558</v>
      </c>
      <c r="L2714" s="108" t="s">
        <v>24</v>
      </c>
      <c r="M2714" s="108"/>
      <c r="N2714" s="108"/>
      <c r="O2714" s="108"/>
      <c r="P2714" s="172"/>
    </row>
    <row r="2715" s="8" customFormat="1" ht="48" spans="1:16">
      <c r="A2715" s="108">
        <v>21</v>
      </c>
      <c r="B2715" s="108" t="s">
        <v>51</v>
      </c>
      <c r="C2715" s="108" t="s">
        <v>13559</v>
      </c>
      <c r="D2715" s="130" t="s">
        <v>13560</v>
      </c>
      <c r="E2715" s="130" t="s">
        <v>13561</v>
      </c>
      <c r="F2715" s="130" t="s">
        <v>13562</v>
      </c>
      <c r="G2715" s="130"/>
      <c r="H2715" s="130"/>
      <c r="I2715" s="172" t="s">
        <v>1754</v>
      </c>
      <c r="J2715" s="44">
        <v>359</v>
      </c>
      <c r="K2715" s="79" t="s">
        <v>13563</v>
      </c>
      <c r="L2715" s="108" t="s">
        <v>24</v>
      </c>
      <c r="M2715" s="108"/>
      <c r="N2715" s="108"/>
      <c r="O2715" s="108"/>
      <c r="P2715" s="172" t="s">
        <v>13564</v>
      </c>
    </row>
    <row r="2716" s="8" customFormat="1" ht="36" spans="1:16">
      <c r="A2716" s="108">
        <v>22</v>
      </c>
      <c r="B2716" s="108" t="s">
        <v>51</v>
      </c>
      <c r="C2716" s="108" t="s">
        <v>13565</v>
      </c>
      <c r="D2716" s="130" t="s">
        <v>13566</v>
      </c>
      <c r="E2716" s="130" t="s">
        <v>13567</v>
      </c>
      <c r="F2716" s="130" t="s">
        <v>13568</v>
      </c>
      <c r="G2716" s="130"/>
      <c r="H2716" s="130"/>
      <c r="I2716" s="172" t="s">
        <v>1754</v>
      </c>
      <c r="J2716" s="44">
        <v>179</v>
      </c>
      <c r="K2716" s="79"/>
      <c r="L2716" s="108" t="s">
        <v>24</v>
      </c>
      <c r="M2716" s="108"/>
      <c r="N2716" s="108"/>
      <c r="O2716" s="108"/>
      <c r="P2716" s="172"/>
    </row>
    <row r="2717" s="8" customFormat="1" ht="288" spans="1:16">
      <c r="A2717" s="172">
        <v>23</v>
      </c>
      <c r="B2717" s="108" t="s">
        <v>51</v>
      </c>
      <c r="C2717" s="172" t="s">
        <v>13569</v>
      </c>
      <c r="D2717" s="130" t="s">
        <v>13570</v>
      </c>
      <c r="E2717" s="174" t="s">
        <v>13571</v>
      </c>
      <c r="F2717" s="174" t="s">
        <v>13572</v>
      </c>
      <c r="G2717" s="174"/>
      <c r="H2717" s="174"/>
      <c r="I2717" s="172" t="s">
        <v>49</v>
      </c>
      <c r="J2717" s="44">
        <v>586</v>
      </c>
      <c r="K2717" s="79" t="s">
        <v>13573</v>
      </c>
      <c r="L2717" s="108" t="s">
        <v>24</v>
      </c>
      <c r="M2717" s="108"/>
      <c r="N2717" s="108"/>
      <c r="O2717" s="108"/>
      <c r="P2717" s="172" t="s">
        <v>13574</v>
      </c>
    </row>
    <row r="2718" s="8" customFormat="1" ht="36" spans="1:16">
      <c r="A2718" s="273">
        <v>24</v>
      </c>
      <c r="B2718" s="273" t="s">
        <v>2033</v>
      </c>
      <c r="C2718" s="273" t="s">
        <v>13575</v>
      </c>
      <c r="D2718" s="130" t="s">
        <v>13576</v>
      </c>
      <c r="E2718" s="130" t="s">
        <v>13577</v>
      </c>
      <c r="F2718" s="130" t="s">
        <v>13578</v>
      </c>
      <c r="G2718" s="130"/>
      <c r="H2718" s="130"/>
      <c r="I2718" s="172" t="s">
        <v>13579</v>
      </c>
      <c r="J2718" s="44">
        <v>230</v>
      </c>
      <c r="K2718" s="79"/>
      <c r="L2718" s="108" t="s">
        <v>24</v>
      </c>
      <c r="M2718" s="108"/>
      <c r="N2718" s="108"/>
      <c r="O2718" s="108"/>
      <c r="P2718" s="172"/>
    </row>
    <row r="2719" s="8" customFormat="1" ht="48" spans="1:16">
      <c r="A2719" s="108">
        <v>25</v>
      </c>
      <c r="B2719" s="108" t="s">
        <v>51</v>
      </c>
      <c r="C2719" s="108" t="s">
        <v>13580</v>
      </c>
      <c r="D2719" s="130" t="s">
        <v>13581</v>
      </c>
      <c r="E2719" s="130" t="s">
        <v>13582</v>
      </c>
      <c r="F2719" s="130" t="s">
        <v>13583</v>
      </c>
      <c r="G2719" s="174"/>
      <c r="H2719" s="109"/>
      <c r="I2719" s="108" t="s">
        <v>13584</v>
      </c>
      <c r="J2719" s="44">
        <v>183</v>
      </c>
      <c r="K2719" s="79"/>
      <c r="L2719" s="108" t="s">
        <v>24</v>
      </c>
      <c r="M2719" s="108"/>
      <c r="N2719" s="108"/>
      <c r="O2719" s="108"/>
      <c r="P2719" s="172" t="s">
        <v>13585</v>
      </c>
    </row>
    <row r="2720" s="8" customFormat="1" ht="36" spans="1:16">
      <c r="A2720" s="108">
        <v>26</v>
      </c>
      <c r="B2720" s="108" t="s">
        <v>21</v>
      </c>
      <c r="C2720" s="108" t="s">
        <v>13586</v>
      </c>
      <c r="D2720" s="130" t="s">
        <v>13587</v>
      </c>
      <c r="E2720" s="130" t="s">
        <v>13588</v>
      </c>
      <c r="F2720" s="130" t="s">
        <v>13589</v>
      </c>
      <c r="G2720" s="272"/>
      <c r="H2720" s="130"/>
      <c r="I2720" s="172" t="s">
        <v>13584</v>
      </c>
      <c r="J2720" s="44">
        <v>3.8</v>
      </c>
      <c r="K2720" s="79"/>
      <c r="L2720" s="108" t="s">
        <v>50</v>
      </c>
      <c r="M2720" s="108"/>
      <c r="N2720" s="108"/>
      <c r="O2720" s="108"/>
      <c r="P2720" s="172" t="s">
        <v>13590</v>
      </c>
    </row>
    <row r="2721" s="8" customFormat="1" ht="36" spans="1:16">
      <c r="A2721" s="108">
        <v>27</v>
      </c>
      <c r="B2721" s="108" t="s">
        <v>51</v>
      </c>
      <c r="C2721" s="108" t="s">
        <v>13591</v>
      </c>
      <c r="D2721" s="130" t="s">
        <v>13592</v>
      </c>
      <c r="E2721" s="130" t="s">
        <v>13593</v>
      </c>
      <c r="F2721" s="130" t="s">
        <v>13594</v>
      </c>
      <c r="G2721" s="272"/>
      <c r="H2721" s="130"/>
      <c r="I2721" s="172" t="s">
        <v>49</v>
      </c>
      <c r="J2721" s="44">
        <v>14.7</v>
      </c>
      <c r="K2721" s="79"/>
      <c r="L2721" s="108" t="s">
        <v>50</v>
      </c>
      <c r="M2721" s="108"/>
      <c r="N2721" s="108"/>
      <c r="O2721" s="108"/>
      <c r="P2721" s="172" t="s">
        <v>13595</v>
      </c>
    </row>
    <row r="2722" s="8" customFormat="1" ht="72" spans="1:16">
      <c r="A2722" s="172">
        <v>28</v>
      </c>
      <c r="B2722" s="108" t="s">
        <v>51</v>
      </c>
      <c r="C2722" s="172" t="s">
        <v>13596</v>
      </c>
      <c r="D2722" s="130" t="s">
        <v>13597</v>
      </c>
      <c r="E2722" s="174" t="s">
        <v>13598</v>
      </c>
      <c r="F2722" s="174" t="s">
        <v>13599</v>
      </c>
      <c r="G2722" s="174" t="s">
        <v>4132</v>
      </c>
      <c r="H2722" s="174"/>
      <c r="I2722" s="172" t="s">
        <v>13584</v>
      </c>
      <c r="J2722" s="44">
        <v>43.7</v>
      </c>
      <c r="K2722" s="79" t="s">
        <v>13600</v>
      </c>
      <c r="L2722" s="108" t="s">
        <v>50</v>
      </c>
      <c r="M2722" s="108"/>
      <c r="N2722" s="108"/>
      <c r="O2722" s="108"/>
      <c r="P2722" s="172" t="s">
        <v>13601</v>
      </c>
    </row>
    <row r="2723" s="8" customFormat="1" ht="36" customHeight="1" spans="1:16">
      <c r="A2723" s="172"/>
      <c r="B2723" s="108"/>
      <c r="C2723" s="274" t="s">
        <v>13602</v>
      </c>
      <c r="D2723" s="267" t="s">
        <v>13603</v>
      </c>
      <c r="E2723" s="174"/>
      <c r="F2723" s="174"/>
      <c r="G2723" s="174"/>
      <c r="H2723" s="174"/>
      <c r="I2723" s="34" t="s">
        <v>49</v>
      </c>
      <c r="J2723" s="44">
        <f t="shared" ref="J2723:J2728" si="70">J2722*20%</f>
        <v>8.74</v>
      </c>
      <c r="K2723" s="79"/>
      <c r="L2723" s="108"/>
      <c r="M2723" s="108"/>
      <c r="N2723" s="108"/>
      <c r="O2723" s="108"/>
      <c r="P2723" s="172"/>
    </row>
    <row r="2724" s="8" customFormat="1" ht="48" spans="1:16">
      <c r="A2724" s="172">
        <v>29</v>
      </c>
      <c r="B2724" s="108" t="s">
        <v>51</v>
      </c>
      <c r="C2724" s="172" t="s">
        <v>13604</v>
      </c>
      <c r="D2724" s="130" t="s">
        <v>13605</v>
      </c>
      <c r="E2724" s="174" t="s">
        <v>13606</v>
      </c>
      <c r="F2724" s="174" t="s">
        <v>13607</v>
      </c>
      <c r="G2724" s="174" t="s">
        <v>4132</v>
      </c>
      <c r="H2724" s="174"/>
      <c r="I2724" s="172" t="s">
        <v>13584</v>
      </c>
      <c r="J2724" s="44">
        <v>19</v>
      </c>
      <c r="K2724" s="79"/>
      <c r="L2724" s="108" t="s">
        <v>50</v>
      </c>
      <c r="M2724" s="108"/>
      <c r="N2724" s="108"/>
      <c r="O2724" s="108"/>
      <c r="P2724" s="172" t="s">
        <v>13608</v>
      </c>
    </row>
    <row r="2725" s="8" customFormat="1" ht="36" customHeight="1" spans="1:16">
      <c r="A2725" s="172"/>
      <c r="B2725" s="108"/>
      <c r="C2725" s="274" t="s">
        <v>13609</v>
      </c>
      <c r="D2725" s="267" t="s">
        <v>13610</v>
      </c>
      <c r="E2725" s="174"/>
      <c r="F2725" s="174"/>
      <c r="G2725" s="174"/>
      <c r="H2725" s="174"/>
      <c r="I2725" s="34" t="s">
        <v>49</v>
      </c>
      <c r="J2725" s="44">
        <f t="shared" si="70"/>
        <v>3.8</v>
      </c>
      <c r="K2725" s="79"/>
      <c r="L2725" s="108"/>
      <c r="M2725" s="108"/>
      <c r="N2725" s="108"/>
      <c r="O2725" s="108"/>
      <c r="P2725" s="172"/>
    </row>
    <row r="2726" s="8" customFormat="1" ht="48" spans="1:16">
      <c r="A2726" s="172">
        <v>30</v>
      </c>
      <c r="B2726" s="108" t="s">
        <v>51</v>
      </c>
      <c r="C2726" s="172" t="s">
        <v>13611</v>
      </c>
      <c r="D2726" s="130" t="s">
        <v>13612</v>
      </c>
      <c r="E2726" s="174" t="s">
        <v>13613</v>
      </c>
      <c r="F2726" s="174" t="s">
        <v>13614</v>
      </c>
      <c r="G2726" s="174"/>
      <c r="H2726" s="174"/>
      <c r="I2726" s="172" t="s">
        <v>13584</v>
      </c>
      <c r="J2726" s="44">
        <v>6.1</v>
      </c>
      <c r="K2726" s="79"/>
      <c r="L2726" s="108" t="s">
        <v>50</v>
      </c>
      <c r="M2726" s="108"/>
      <c r="N2726" s="108"/>
      <c r="O2726" s="108"/>
      <c r="P2726" s="172" t="s">
        <v>13615</v>
      </c>
    </row>
    <row r="2727" s="8" customFormat="1" ht="144" spans="1:16">
      <c r="A2727" s="275">
        <v>31</v>
      </c>
      <c r="B2727" s="108" t="s">
        <v>51</v>
      </c>
      <c r="C2727" s="275" t="s">
        <v>13616</v>
      </c>
      <c r="D2727" s="130" t="s">
        <v>13617</v>
      </c>
      <c r="E2727" s="174" t="s">
        <v>13618</v>
      </c>
      <c r="F2727" s="174" t="s">
        <v>13619</v>
      </c>
      <c r="G2727" s="174" t="s">
        <v>13620</v>
      </c>
      <c r="H2727" s="174"/>
      <c r="I2727" s="172" t="s">
        <v>13621</v>
      </c>
      <c r="J2727" s="44">
        <v>99.3</v>
      </c>
      <c r="K2727" s="79" t="s">
        <v>13622</v>
      </c>
      <c r="L2727" s="108" t="s">
        <v>50</v>
      </c>
      <c r="M2727" s="108"/>
      <c r="N2727" s="108"/>
      <c r="O2727" s="108"/>
      <c r="P2727" s="172" t="s">
        <v>13623</v>
      </c>
    </row>
    <row r="2728" s="8" customFormat="1" ht="28" customHeight="1" spans="1:16">
      <c r="A2728" s="275"/>
      <c r="B2728" s="108"/>
      <c r="C2728" s="274" t="s">
        <v>13624</v>
      </c>
      <c r="D2728" s="267" t="s">
        <v>13625</v>
      </c>
      <c r="E2728" s="174"/>
      <c r="F2728" s="174"/>
      <c r="G2728" s="174"/>
      <c r="H2728" s="174"/>
      <c r="I2728" s="34" t="s">
        <v>49</v>
      </c>
      <c r="J2728" s="44">
        <f t="shared" si="70"/>
        <v>19.86</v>
      </c>
      <c r="K2728" s="79"/>
      <c r="L2728" s="108"/>
      <c r="M2728" s="108"/>
      <c r="N2728" s="108"/>
      <c r="O2728" s="108"/>
      <c r="P2728" s="172"/>
    </row>
    <row r="2729" s="8" customFormat="1" ht="28" customHeight="1" spans="1:16">
      <c r="A2729" s="275"/>
      <c r="B2729" s="108"/>
      <c r="C2729" s="274" t="s">
        <v>13626</v>
      </c>
      <c r="D2729" s="267" t="s">
        <v>13627</v>
      </c>
      <c r="E2729" s="174"/>
      <c r="F2729" s="174"/>
      <c r="G2729" s="174"/>
      <c r="H2729" s="174"/>
      <c r="I2729" s="172" t="s">
        <v>13621</v>
      </c>
      <c r="J2729" s="44">
        <f>J2727*50%</f>
        <v>49.65</v>
      </c>
      <c r="K2729" s="79"/>
      <c r="L2729" s="108"/>
      <c r="M2729" s="108"/>
      <c r="N2729" s="108"/>
      <c r="O2729" s="108"/>
      <c r="P2729" s="172"/>
    </row>
    <row r="2730" s="8" customFormat="1" ht="36" spans="1:16">
      <c r="A2730" s="108">
        <v>32</v>
      </c>
      <c r="B2730" s="108" t="s">
        <v>51</v>
      </c>
      <c r="C2730" s="108" t="s">
        <v>13628</v>
      </c>
      <c r="D2730" s="130" t="s">
        <v>13629</v>
      </c>
      <c r="E2730" s="130" t="s">
        <v>13630</v>
      </c>
      <c r="F2730" s="130" t="s">
        <v>13631</v>
      </c>
      <c r="G2730" s="130"/>
      <c r="H2730" s="130" t="s">
        <v>13632</v>
      </c>
      <c r="I2730" s="172" t="s">
        <v>13621</v>
      </c>
      <c r="J2730" s="44">
        <v>14.5</v>
      </c>
      <c r="K2730" s="79"/>
      <c r="L2730" s="108" t="s">
        <v>50</v>
      </c>
      <c r="M2730" s="108"/>
      <c r="N2730" s="108"/>
      <c r="O2730" s="108"/>
      <c r="P2730" s="172" t="s">
        <v>13633</v>
      </c>
    </row>
    <row r="2731" s="8" customFormat="1" ht="31" customHeight="1" spans="1:16">
      <c r="A2731" s="108"/>
      <c r="B2731" s="108"/>
      <c r="C2731" s="274" t="s">
        <v>13634</v>
      </c>
      <c r="D2731" s="267" t="s">
        <v>13635</v>
      </c>
      <c r="E2731" s="130"/>
      <c r="F2731" s="130"/>
      <c r="G2731" s="130"/>
      <c r="H2731" s="130"/>
      <c r="I2731" s="172" t="s">
        <v>13621</v>
      </c>
      <c r="J2731" s="44">
        <v>14.5</v>
      </c>
      <c r="K2731" s="79"/>
      <c r="L2731" s="108"/>
      <c r="M2731" s="108"/>
      <c r="N2731" s="108"/>
      <c r="O2731" s="108"/>
      <c r="P2731" s="172"/>
    </row>
    <row r="2732" s="8" customFormat="1" ht="96" spans="1:16">
      <c r="A2732" s="172">
        <v>33</v>
      </c>
      <c r="B2732" s="108" t="s">
        <v>51</v>
      </c>
      <c r="C2732" s="172" t="s">
        <v>13636</v>
      </c>
      <c r="D2732" s="130" t="s">
        <v>13637</v>
      </c>
      <c r="E2732" s="174" t="s">
        <v>13638</v>
      </c>
      <c r="F2732" s="174" t="s">
        <v>13639</v>
      </c>
      <c r="G2732" s="174" t="s">
        <v>13620</v>
      </c>
      <c r="H2732" s="174" t="s">
        <v>13640</v>
      </c>
      <c r="I2732" s="172" t="s">
        <v>13621</v>
      </c>
      <c r="J2732" s="44">
        <v>91.8</v>
      </c>
      <c r="K2732" s="79" t="s">
        <v>13622</v>
      </c>
      <c r="L2732" s="108" t="s">
        <v>50</v>
      </c>
      <c r="M2732" s="108"/>
      <c r="N2732" s="108"/>
      <c r="O2732" s="108"/>
      <c r="P2732" s="172" t="s">
        <v>13641</v>
      </c>
    </row>
    <row r="2733" s="8" customFormat="1" ht="24" customHeight="1" spans="1:16">
      <c r="A2733" s="172"/>
      <c r="B2733" s="108"/>
      <c r="C2733" s="274" t="s">
        <v>13642</v>
      </c>
      <c r="D2733" s="267" t="s">
        <v>13643</v>
      </c>
      <c r="E2733" s="174"/>
      <c r="F2733" s="174"/>
      <c r="G2733" s="174"/>
      <c r="H2733" s="174"/>
      <c r="I2733" s="34" t="s">
        <v>49</v>
      </c>
      <c r="J2733" s="44">
        <f>J2732*20%</f>
        <v>18.36</v>
      </c>
      <c r="K2733" s="79"/>
      <c r="L2733" s="108"/>
      <c r="M2733" s="108"/>
      <c r="N2733" s="108"/>
      <c r="O2733" s="108"/>
      <c r="P2733" s="172"/>
    </row>
    <row r="2734" s="8" customFormat="1" ht="30" customHeight="1" spans="1:16">
      <c r="A2734" s="172"/>
      <c r="B2734" s="108"/>
      <c r="C2734" s="274" t="s">
        <v>13644</v>
      </c>
      <c r="D2734" s="267" t="s">
        <v>13645</v>
      </c>
      <c r="E2734" s="174"/>
      <c r="F2734" s="174"/>
      <c r="G2734" s="174"/>
      <c r="H2734" s="174"/>
      <c r="I2734" s="172" t="s">
        <v>13621</v>
      </c>
      <c r="J2734" s="44">
        <f>J2732*50%</f>
        <v>45.9</v>
      </c>
      <c r="K2734" s="79"/>
      <c r="L2734" s="108"/>
      <c r="M2734" s="108"/>
      <c r="N2734" s="108"/>
      <c r="O2734" s="108"/>
      <c r="P2734" s="172" t="s">
        <v>13646</v>
      </c>
    </row>
    <row r="2735" s="8" customFormat="1" ht="30" customHeight="1" spans="1:16">
      <c r="A2735" s="172"/>
      <c r="B2735" s="108"/>
      <c r="C2735" s="274" t="s">
        <v>13647</v>
      </c>
      <c r="D2735" s="267" t="s">
        <v>13648</v>
      </c>
      <c r="E2735" s="174"/>
      <c r="F2735" s="174"/>
      <c r="G2735" s="174"/>
      <c r="H2735" s="174"/>
      <c r="I2735" s="172" t="s">
        <v>13621</v>
      </c>
      <c r="J2735" s="44">
        <f>J2732*100%</f>
        <v>91.8</v>
      </c>
      <c r="K2735" s="79"/>
      <c r="L2735" s="108"/>
      <c r="M2735" s="108"/>
      <c r="N2735" s="108"/>
      <c r="O2735" s="108"/>
      <c r="P2735" s="172" t="s">
        <v>13649</v>
      </c>
    </row>
    <row r="2736" s="8" customFormat="1" ht="72" spans="1:16">
      <c r="A2736" s="172">
        <v>34</v>
      </c>
      <c r="B2736" s="108" t="s">
        <v>51</v>
      </c>
      <c r="C2736" s="172" t="s">
        <v>13650</v>
      </c>
      <c r="D2736" s="130" t="s">
        <v>13651</v>
      </c>
      <c r="E2736" s="174" t="s">
        <v>13652</v>
      </c>
      <c r="F2736" s="174" t="s">
        <v>13653</v>
      </c>
      <c r="G2736" s="174"/>
      <c r="H2736" s="174"/>
      <c r="I2736" s="172" t="s">
        <v>13621</v>
      </c>
      <c r="J2736" s="44">
        <v>89.2</v>
      </c>
      <c r="K2736" s="79"/>
      <c r="L2736" s="108" t="s">
        <v>50</v>
      </c>
      <c r="M2736" s="108"/>
      <c r="N2736" s="108"/>
      <c r="O2736" s="108"/>
      <c r="P2736" s="172" t="s">
        <v>13654</v>
      </c>
    </row>
    <row r="2737" s="8" customFormat="1" ht="72" spans="1:16">
      <c r="A2737" s="273">
        <v>35</v>
      </c>
      <c r="B2737" s="108" t="s">
        <v>51</v>
      </c>
      <c r="C2737" s="273" t="s">
        <v>13655</v>
      </c>
      <c r="D2737" s="130" t="s">
        <v>13656</v>
      </c>
      <c r="E2737" s="130" t="s">
        <v>13657</v>
      </c>
      <c r="F2737" s="130" t="s">
        <v>13658</v>
      </c>
      <c r="G2737" s="130" t="s">
        <v>13659</v>
      </c>
      <c r="H2737" s="130"/>
      <c r="I2737" s="172" t="s">
        <v>13621</v>
      </c>
      <c r="J2737" s="44">
        <v>499</v>
      </c>
      <c r="K2737" s="79" t="s">
        <v>13660</v>
      </c>
      <c r="L2737" s="108" t="s">
        <v>50</v>
      </c>
      <c r="M2737" s="108"/>
      <c r="N2737" s="108"/>
      <c r="O2737" s="108"/>
      <c r="P2737" s="172" t="s">
        <v>13654</v>
      </c>
    </row>
    <row r="2738" s="8" customFormat="1" ht="33" customHeight="1" spans="1:16">
      <c r="A2738" s="273"/>
      <c r="B2738" s="108"/>
      <c r="C2738" s="274" t="s">
        <v>13661</v>
      </c>
      <c r="D2738" s="267" t="s">
        <v>13662</v>
      </c>
      <c r="E2738" s="130"/>
      <c r="F2738" s="130"/>
      <c r="G2738" s="130"/>
      <c r="H2738" s="130"/>
      <c r="I2738" s="172" t="s">
        <v>13621</v>
      </c>
      <c r="J2738" s="44">
        <f>J2737*50%</f>
        <v>249.5</v>
      </c>
      <c r="K2738" s="79"/>
      <c r="L2738" s="108"/>
      <c r="M2738" s="108"/>
      <c r="N2738" s="108"/>
      <c r="O2738" s="108"/>
      <c r="P2738" s="172"/>
    </row>
    <row r="2739" s="8" customFormat="1" ht="48" spans="1:16">
      <c r="A2739" s="108">
        <v>36</v>
      </c>
      <c r="B2739" s="273" t="s">
        <v>2033</v>
      </c>
      <c r="C2739" s="108" t="s">
        <v>13663</v>
      </c>
      <c r="D2739" s="130" t="s">
        <v>13664</v>
      </c>
      <c r="E2739" s="130" t="s">
        <v>13665</v>
      </c>
      <c r="F2739" s="130" t="s">
        <v>13666</v>
      </c>
      <c r="G2739" s="174" t="s">
        <v>4132</v>
      </c>
      <c r="H2739" s="109"/>
      <c r="I2739" s="172" t="s">
        <v>13621</v>
      </c>
      <c r="J2739" s="44">
        <v>60.9</v>
      </c>
      <c r="K2739" s="79"/>
      <c r="L2739" s="108" t="s">
        <v>24</v>
      </c>
      <c r="M2739" s="108"/>
      <c r="N2739" s="108"/>
      <c r="O2739" s="108"/>
      <c r="P2739" s="172" t="s">
        <v>13667</v>
      </c>
    </row>
    <row r="2740" s="8" customFormat="1" ht="29" customHeight="1" spans="1:16">
      <c r="A2740" s="108"/>
      <c r="B2740" s="273"/>
      <c r="C2740" s="274" t="s">
        <v>13668</v>
      </c>
      <c r="D2740" s="267" t="s">
        <v>13669</v>
      </c>
      <c r="E2740" s="130"/>
      <c r="F2740" s="130"/>
      <c r="G2740" s="174"/>
      <c r="H2740" s="109"/>
      <c r="I2740" s="34" t="s">
        <v>49</v>
      </c>
      <c r="J2740" s="44">
        <f t="shared" ref="J2740:J2745" si="71">J2739*20%</f>
        <v>12.18</v>
      </c>
      <c r="K2740" s="79"/>
      <c r="L2740" s="108"/>
      <c r="M2740" s="108"/>
      <c r="N2740" s="108"/>
      <c r="O2740" s="108"/>
      <c r="P2740" s="172"/>
    </row>
    <row r="2741" s="8" customFormat="1" ht="48" spans="1:16">
      <c r="A2741" s="108">
        <v>37</v>
      </c>
      <c r="B2741" s="273" t="s">
        <v>2033</v>
      </c>
      <c r="C2741" s="108" t="s">
        <v>13670</v>
      </c>
      <c r="D2741" s="276" t="s">
        <v>13671</v>
      </c>
      <c r="E2741" s="276" t="s">
        <v>13672</v>
      </c>
      <c r="F2741" s="130" t="s">
        <v>13673</v>
      </c>
      <c r="G2741" s="174" t="s">
        <v>4132</v>
      </c>
      <c r="H2741" s="174" t="s">
        <v>13674</v>
      </c>
      <c r="I2741" s="172" t="s">
        <v>13621</v>
      </c>
      <c r="J2741" s="44">
        <v>198</v>
      </c>
      <c r="K2741" s="79"/>
      <c r="L2741" s="108" t="s">
        <v>24</v>
      </c>
      <c r="M2741" s="108"/>
      <c r="N2741" s="108"/>
      <c r="O2741" s="108"/>
      <c r="P2741" s="172" t="s">
        <v>13675</v>
      </c>
    </row>
    <row r="2742" s="8" customFormat="1" ht="28" customHeight="1" spans="1:16">
      <c r="A2742" s="108"/>
      <c r="B2742" s="273"/>
      <c r="C2742" s="274" t="s">
        <v>13676</v>
      </c>
      <c r="D2742" s="267" t="s">
        <v>13677</v>
      </c>
      <c r="E2742" s="276"/>
      <c r="F2742" s="130"/>
      <c r="G2742" s="174"/>
      <c r="H2742" s="174"/>
      <c r="I2742" s="34" t="s">
        <v>49</v>
      </c>
      <c r="J2742" s="44">
        <f t="shared" si="71"/>
        <v>39.6</v>
      </c>
      <c r="K2742" s="79"/>
      <c r="L2742" s="108"/>
      <c r="M2742" s="108"/>
      <c r="N2742" s="108"/>
      <c r="O2742" s="108"/>
      <c r="P2742" s="172"/>
    </row>
    <row r="2743" s="8" customFormat="1" ht="25" customHeight="1" spans="1:16">
      <c r="A2743" s="108"/>
      <c r="B2743" s="273"/>
      <c r="C2743" s="274" t="s">
        <v>13678</v>
      </c>
      <c r="D2743" s="267" t="s">
        <v>13679</v>
      </c>
      <c r="E2743" s="276"/>
      <c r="F2743" s="130"/>
      <c r="G2743" s="174"/>
      <c r="H2743" s="174"/>
      <c r="I2743" s="172" t="s">
        <v>13621</v>
      </c>
      <c r="J2743" s="44">
        <v>198</v>
      </c>
      <c r="K2743" s="79"/>
      <c r="L2743" s="108"/>
      <c r="M2743" s="108"/>
      <c r="N2743" s="108"/>
      <c r="O2743" s="108"/>
      <c r="P2743" s="172" t="s">
        <v>13680</v>
      </c>
    </row>
    <row r="2744" s="8" customFormat="1" ht="168" spans="1:16">
      <c r="A2744" s="275">
        <v>38</v>
      </c>
      <c r="B2744" s="273" t="s">
        <v>2033</v>
      </c>
      <c r="C2744" s="275" t="s">
        <v>13681</v>
      </c>
      <c r="D2744" s="130" t="s">
        <v>13682</v>
      </c>
      <c r="E2744" s="174" t="s">
        <v>13683</v>
      </c>
      <c r="F2744" s="174" t="s">
        <v>13684</v>
      </c>
      <c r="G2744" s="174" t="s">
        <v>13685</v>
      </c>
      <c r="H2744" s="174"/>
      <c r="I2744" s="172" t="s">
        <v>13621</v>
      </c>
      <c r="J2744" s="44">
        <v>314</v>
      </c>
      <c r="K2744" s="79" t="s">
        <v>13686</v>
      </c>
      <c r="L2744" s="108" t="s">
        <v>50</v>
      </c>
      <c r="M2744" s="108"/>
      <c r="N2744" s="108"/>
      <c r="O2744" s="108"/>
      <c r="P2744" s="172" t="s">
        <v>13687</v>
      </c>
    </row>
    <row r="2745" s="8" customFormat="1" ht="24" customHeight="1" spans="1:16">
      <c r="A2745" s="275"/>
      <c r="B2745" s="273"/>
      <c r="C2745" s="274" t="s">
        <v>13688</v>
      </c>
      <c r="D2745" s="267" t="s">
        <v>13689</v>
      </c>
      <c r="E2745" s="174"/>
      <c r="F2745" s="174"/>
      <c r="G2745" s="174"/>
      <c r="H2745" s="174"/>
      <c r="I2745" s="34" t="s">
        <v>49</v>
      </c>
      <c r="J2745" s="44">
        <f t="shared" si="71"/>
        <v>62.8</v>
      </c>
      <c r="K2745" s="79"/>
      <c r="L2745" s="108"/>
      <c r="M2745" s="108"/>
      <c r="N2745" s="108"/>
      <c r="O2745" s="108"/>
      <c r="P2745" s="172"/>
    </row>
    <row r="2746" s="8" customFormat="1" ht="27" customHeight="1" spans="1:16">
      <c r="A2746" s="275"/>
      <c r="B2746" s="273"/>
      <c r="C2746" s="274" t="s">
        <v>13690</v>
      </c>
      <c r="D2746" s="267" t="s">
        <v>13691</v>
      </c>
      <c r="E2746" s="174"/>
      <c r="F2746" s="174"/>
      <c r="G2746" s="174"/>
      <c r="H2746" s="174"/>
      <c r="I2746" s="172" t="s">
        <v>13621</v>
      </c>
      <c r="J2746" s="44">
        <f>J2744*100%</f>
        <v>314</v>
      </c>
      <c r="K2746" s="79"/>
      <c r="L2746" s="108"/>
      <c r="M2746" s="108"/>
      <c r="N2746" s="108"/>
      <c r="O2746" s="108"/>
      <c r="P2746" s="172" t="s">
        <v>13687</v>
      </c>
    </row>
    <row r="2747" s="8" customFormat="1" ht="84" spans="1:16">
      <c r="A2747" s="108">
        <v>39</v>
      </c>
      <c r="B2747" s="108" t="s">
        <v>51</v>
      </c>
      <c r="C2747" s="108" t="s">
        <v>13692</v>
      </c>
      <c r="D2747" s="130" t="s">
        <v>13693</v>
      </c>
      <c r="E2747" s="130" t="s">
        <v>13694</v>
      </c>
      <c r="F2747" s="130" t="s">
        <v>13695</v>
      </c>
      <c r="G2747" s="130" t="s">
        <v>13696</v>
      </c>
      <c r="H2747" s="130"/>
      <c r="I2747" s="172" t="s">
        <v>13584</v>
      </c>
      <c r="J2747" s="44">
        <v>92.8</v>
      </c>
      <c r="K2747" s="79"/>
      <c r="L2747" s="108" t="s">
        <v>34</v>
      </c>
      <c r="M2747" s="108">
        <v>0.2</v>
      </c>
      <c r="N2747" s="108">
        <v>0.25</v>
      </c>
      <c r="O2747" s="108"/>
      <c r="P2747" s="172" t="s">
        <v>13697</v>
      </c>
    </row>
    <row r="2748" s="8" customFormat="1" ht="33" customHeight="1" spans="1:16">
      <c r="A2748" s="108"/>
      <c r="B2748" s="108"/>
      <c r="C2748" s="274" t="s">
        <v>13698</v>
      </c>
      <c r="D2748" s="267" t="s">
        <v>13699</v>
      </c>
      <c r="E2748" s="130"/>
      <c r="F2748" s="130"/>
      <c r="G2748" s="130"/>
      <c r="H2748" s="130"/>
      <c r="I2748" s="172" t="s">
        <v>13584</v>
      </c>
      <c r="J2748" s="44">
        <f>J2747*50%</f>
        <v>46.4</v>
      </c>
      <c r="K2748" s="79"/>
      <c r="L2748" s="108"/>
      <c r="M2748" s="108"/>
      <c r="N2748" s="108"/>
      <c r="O2748" s="108"/>
      <c r="P2748" s="172" t="s">
        <v>13700</v>
      </c>
    </row>
    <row r="2749" s="8" customFormat="1" ht="36" spans="1:16">
      <c r="A2749" s="108">
        <v>40</v>
      </c>
      <c r="B2749" s="108" t="s">
        <v>51</v>
      </c>
      <c r="C2749" s="108" t="s">
        <v>13701</v>
      </c>
      <c r="D2749" s="130" t="s">
        <v>13702</v>
      </c>
      <c r="E2749" s="130" t="s">
        <v>13703</v>
      </c>
      <c r="F2749" s="130" t="s">
        <v>13704</v>
      </c>
      <c r="G2749" s="130" t="s">
        <v>13705</v>
      </c>
      <c r="H2749" s="130"/>
      <c r="I2749" s="172" t="s">
        <v>13584</v>
      </c>
      <c r="J2749" s="44">
        <v>574</v>
      </c>
      <c r="K2749" s="79"/>
      <c r="L2749" s="108" t="s">
        <v>24</v>
      </c>
      <c r="M2749" s="108"/>
      <c r="N2749" s="108"/>
      <c r="O2749" s="108"/>
      <c r="P2749" s="172" t="s">
        <v>13706</v>
      </c>
    </row>
    <row r="2750" s="8" customFormat="1" ht="33" customHeight="1" spans="1:16">
      <c r="A2750" s="108"/>
      <c r="B2750" s="108"/>
      <c r="C2750" s="274" t="s">
        <v>13707</v>
      </c>
      <c r="D2750" s="267" t="s">
        <v>13708</v>
      </c>
      <c r="E2750" s="130"/>
      <c r="F2750" s="130"/>
      <c r="G2750" s="130"/>
      <c r="H2750" s="130"/>
      <c r="I2750" s="172" t="s">
        <v>13584</v>
      </c>
      <c r="J2750" s="44">
        <f>J2749*100%</f>
        <v>574</v>
      </c>
      <c r="K2750" s="79"/>
      <c r="L2750" s="108"/>
      <c r="M2750" s="108"/>
      <c r="N2750" s="108"/>
      <c r="O2750" s="108"/>
      <c r="P2750" s="172"/>
    </row>
    <row r="2751" s="8" customFormat="1" ht="192" spans="1:16">
      <c r="A2751" s="172">
        <v>41</v>
      </c>
      <c r="B2751" s="108" t="s">
        <v>51</v>
      </c>
      <c r="C2751" s="172" t="s">
        <v>13709</v>
      </c>
      <c r="D2751" s="130" t="s">
        <v>13710</v>
      </c>
      <c r="E2751" s="174" t="s">
        <v>13711</v>
      </c>
      <c r="F2751" s="174" t="s">
        <v>13712</v>
      </c>
      <c r="G2751" s="174" t="s">
        <v>13713</v>
      </c>
      <c r="H2751" s="174"/>
      <c r="I2751" s="172" t="s">
        <v>13584</v>
      </c>
      <c r="J2751" s="44">
        <v>150</v>
      </c>
      <c r="K2751" s="79" t="s">
        <v>13714</v>
      </c>
      <c r="L2751" s="108" t="s">
        <v>24</v>
      </c>
      <c r="M2751" s="108"/>
      <c r="N2751" s="108"/>
      <c r="O2751" s="108"/>
      <c r="P2751" s="172" t="s">
        <v>13715</v>
      </c>
    </row>
    <row r="2752" s="8" customFormat="1" ht="33" customHeight="1" spans="1:16">
      <c r="A2752" s="172"/>
      <c r="B2752" s="108"/>
      <c r="C2752" s="277" t="s">
        <v>13716</v>
      </c>
      <c r="D2752" s="130" t="s">
        <v>13717</v>
      </c>
      <c r="E2752" s="174"/>
      <c r="F2752" s="174"/>
      <c r="G2752" s="174"/>
      <c r="H2752" s="174"/>
      <c r="I2752" s="34" t="s">
        <v>49</v>
      </c>
      <c r="J2752" s="44">
        <f>J2751*20%</f>
        <v>30</v>
      </c>
      <c r="K2752" s="79"/>
      <c r="L2752" s="108"/>
      <c r="M2752" s="108"/>
      <c r="N2752" s="108"/>
      <c r="O2752" s="108"/>
      <c r="P2752" s="172"/>
    </row>
    <row r="2753" s="8" customFormat="1" ht="31" customHeight="1" spans="1:16">
      <c r="A2753" s="172"/>
      <c r="B2753" s="108"/>
      <c r="C2753" s="277" t="s">
        <v>13718</v>
      </c>
      <c r="D2753" s="130" t="s">
        <v>13719</v>
      </c>
      <c r="E2753" s="174"/>
      <c r="F2753" s="174"/>
      <c r="G2753" s="174"/>
      <c r="H2753" s="174"/>
      <c r="I2753" s="172" t="s">
        <v>13584</v>
      </c>
      <c r="J2753" s="44">
        <f>J2751*100%</f>
        <v>150</v>
      </c>
      <c r="K2753" s="79"/>
      <c r="L2753" s="108"/>
      <c r="M2753" s="108"/>
      <c r="N2753" s="108"/>
      <c r="O2753" s="108"/>
      <c r="P2753" s="172" t="s">
        <v>13720</v>
      </c>
    </row>
    <row r="2754" s="8" customFormat="1" ht="32" customHeight="1" spans="1:16">
      <c r="A2754" s="172"/>
      <c r="B2754" s="108"/>
      <c r="C2754" s="277" t="s">
        <v>13721</v>
      </c>
      <c r="D2754" s="130" t="s">
        <v>13722</v>
      </c>
      <c r="E2754" s="174"/>
      <c r="F2754" s="174"/>
      <c r="G2754" s="174"/>
      <c r="H2754" s="174"/>
      <c r="I2754" s="172" t="s">
        <v>13584</v>
      </c>
      <c r="J2754" s="44">
        <f>J2751*20%</f>
        <v>30</v>
      </c>
      <c r="K2754" s="79"/>
      <c r="L2754" s="108"/>
      <c r="M2754" s="108"/>
      <c r="N2754" s="108"/>
      <c r="O2754" s="108"/>
      <c r="P2754" s="172"/>
    </row>
    <row r="2755" s="8" customFormat="1" ht="33" customHeight="1" spans="1:16">
      <c r="A2755" s="172"/>
      <c r="B2755" s="108"/>
      <c r="C2755" s="277" t="s">
        <v>13723</v>
      </c>
      <c r="D2755" s="130" t="s">
        <v>13724</v>
      </c>
      <c r="E2755" s="174"/>
      <c r="F2755" s="174"/>
      <c r="G2755" s="174"/>
      <c r="H2755" s="174"/>
      <c r="I2755" s="172" t="s">
        <v>13584</v>
      </c>
      <c r="J2755" s="44">
        <f>J2751*20%</f>
        <v>30</v>
      </c>
      <c r="K2755" s="79"/>
      <c r="L2755" s="108"/>
      <c r="M2755" s="108"/>
      <c r="N2755" s="108"/>
      <c r="O2755" s="108"/>
      <c r="P2755" s="172"/>
    </row>
    <row r="2756" s="8" customFormat="1" ht="144" spans="1:16">
      <c r="A2756" s="108">
        <v>42</v>
      </c>
      <c r="B2756" s="108" t="s">
        <v>51</v>
      </c>
      <c r="C2756" s="108" t="s">
        <v>13725</v>
      </c>
      <c r="D2756" s="130" t="s">
        <v>13726</v>
      </c>
      <c r="E2756" s="130" t="s">
        <v>13727</v>
      </c>
      <c r="F2756" s="130" t="s">
        <v>13728</v>
      </c>
      <c r="G2756" s="130" t="s">
        <v>13729</v>
      </c>
      <c r="H2756" s="130"/>
      <c r="I2756" s="172" t="s">
        <v>13584</v>
      </c>
      <c r="J2756" s="53" t="s">
        <v>5457</v>
      </c>
      <c r="K2756" s="79"/>
      <c r="L2756" s="108" t="s">
        <v>24</v>
      </c>
      <c r="M2756" s="108"/>
      <c r="N2756" s="108"/>
      <c r="O2756" s="108"/>
      <c r="P2756" s="172" t="s">
        <v>13730</v>
      </c>
    </row>
    <row r="2757" s="8" customFormat="1" ht="29" customHeight="1" spans="1:16">
      <c r="A2757" s="108"/>
      <c r="B2757" s="108"/>
      <c r="C2757" s="277" t="s">
        <v>13731</v>
      </c>
      <c r="D2757" s="130" t="s">
        <v>13732</v>
      </c>
      <c r="E2757" s="130"/>
      <c r="F2757" s="130"/>
      <c r="G2757" s="130"/>
      <c r="H2757" s="130"/>
      <c r="I2757" s="172" t="s">
        <v>13584</v>
      </c>
      <c r="J2757" s="53"/>
      <c r="K2757" s="79"/>
      <c r="L2757" s="108"/>
      <c r="M2757" s="108"/>
      <c r="N2757" s="108"/>
      <c r="O2757" s="108"/>
      <c r="P2757" s="172"/>
    </row>
    <row r="2758" s="8" customFormat="1" ht="48" spans="1:16">
      <c r="A2758" s="108">
        <v>43</v>
      </c>
      <c r="B2758" s="108" t="s">
        <v>51</v>
      </c>
      <c r="C2758" s="108" t="s">
        <v>13733</v>
      </c>
      <c r="D2758" s="130" t="s">
        <v>13734</v>
      </c>
      <c r="E2758" s="130" t="s">
        <v>13735</v>
      </c>
      <c r="F2758" s="130" t="s">
        <v>13736</v>
      </c>
      <c r="G2758" s="272"/>
      <c r="H2758" s="130"/>
      <c r="I2758" s="172" t="s">
        <v>13584</v>
      </c>
      <c r="J2758" s="44">
        <v>30</v>
      </c>
      <c r="K2758" s="79"/>
      <c r="L2758" s="108" t="s">
        <v>24</v>
      </c>
      <c r="M2758" s="108"/>
      <c r="N2758" s="108"/>
      <c r="O2758" s="108"/>
      <c r="P2758" s="172" t="s">
        <v>13737</v>
      </c>
    </row>
    <row r="2759" s="8" customFormat="1" ht="36" spans="1:16">
      <c r="A2759" s="108">
        <v>44</v>
      </c>
      <c r="B2759" s="108" t="s">
        <v>51</v>
      </c>
      <c r="C2759" s="108" t="s">
        <v>13738</v>
      </c>
      <c r="D2759" s="130" t="s">
        <v>13739</v>
      </c>
      <c r="E2759" s="130" t="s">
        <v>13740</v>
      </c>
      <c r="F2759" s="130" t="s">
        <v>13741</v>
      </c>
      <c r="G2759" s="130"/>
      <c r="H2759" s="130"/>
      <c r="I2759" s="172" t="s">
        <v>13584</v>
      </c>
      <c r="J2759" s="44">
        <v>8.7</v>
      </c>
      <c r="K2759" s="79"/>
      <c r="L2759" s="108" t="s">
        <v>24</v>
      </c>
      <c r="M2759" s="108"/>
      <c r="N2759" s="108"/>
      <c r="O2759" s="108"/>
      <c r="P2759" s="172" t="s">
        <v>13742</v>
      </c>
    </row>
    <row r="2760" s="8" customFormat="1" ht="36" spans="1:16">
      <c r="A2760" s="108">
        <v>45</v>
      </c>
      <c r="B2760" s="108" t="s">
        <v>51</v>
      </c>
      <c r="C2760" s="108" t="s">
        <v>13743</v>
      </c>
      <c r="D2760" s="130" t="s">
        <v>13744</v>
      </c>
      <c r="E2760" s="130" t="s">
        <v>13745</v>
      </c>
      <c r="F2760" s="130" t="s">
        <v>13746</v>
      </c>
      <c r="G2760" s="130"/>
      <c r="H2760" s="130"/>
      <c r="I2760" s="172" t="s">
        <v>13584</v>
      </c>
      <c r="J2760" s="44">
        <v>4.7</v>
      </c>
      <c r="K2760" s="79"/>
      <c r="L2760" s="108" t="s">
        <v>50</v>
      </c>
      <c r="M2760" s="108"/>
      <c r="N2760" s="108"/>
      <c r="O2760" s="108"/>
      <c r="P2760" s="172" t="s">
        <v>13747</v>
      </c>
    </row>
    <row r="2761" s="8" customFormat="1" ht="72" spans="1:16">
      <c r="A2761" s="172">
        <v>46</v>
      </c>
      <c r="B2761" s="108" t="s">
        <v>51</v>
      </c>
      <c r="C2761" s="278" t="s">
        <v>13748</v>
      </c>
      <c r="D2761" s="279" t="s">
        <v>13749</v>
      </c>
      <c r="E2761" s="174" t="s">
        <v>13750</v>
      </c>
      <c r="F2761" s="174" t="s">
        <v>13751</v>
      </c>
      <c r="G2761" s="174"/>
      <c r="H2761" s="174" t="s">
        <v>13752</v>
      </c>
      <c r="I2761" s="172" t="s">
        <v>13584</v>
      </c>
      <c r="J2761" s="53" t="s">
        <v>5457</v>
      </c>
      <c r="K2761" s="79" t="s">
        <v>13753</v>
      </c>
      <c r="L2761" s="108" t="s">
        <v>24</v>
      </c>
      <c r="M2761" s="108"/>
      <c r="N2761" s="108"/>
      <c r="O2761" s="108"/>
      <c r="P2761" s="172" t="s">
        <v>13754</v>
      </c>
    </row>
    <row r="2762" s="8" customFormat="1" ht="26" customHeight="1" spans="1:16">
      <c r="A2762" s="172"/>
      <c r="B2762" s="108"/>
      <c r="C2762" s="280" t="s">
        <v>13755</v>
      </c>
      <c r="D2762" s="281" t="s">
        <v>13756</v>
      </c>
      <c r="E2762" s="174"/>
      <c r="F2762" s="174"/>
      <c r="G2762" s="174"/>
      <c r="H2762" s="174"/>
      <c r="I2762" s="172"/>
      <c r="J2762" s="53" t="s">
        <v>5457</v>
      </c>
      <c r="K2762" s="79"/>
      <c r="L2762" s="108"/>
      <c r="M2762" s="108"/>
      <c r="N2762" s="108"/>
      <c r="O2762" s="108"/>
      <c r="P2762" s="172" t="s">
        <v>13757</v>
      </c>
    </row>
    <row r="2763" s="8" customFormat="1" ht="72" spans="1:16">
      <c r="A2763" s="172" t="s">
        <v>13758</v>
      </c>
      <c r="B2763" s="108" t="s">
        <v>51</v>
      </c>
      <c r="C2763" s="282" t="s">
        <v>13759</v>
      </c>
      <c r="D2763" s="283" t="s">
        <v>13760</v>
      </c>
      <c r="E2763" s="284" t="s">
        <v>13761</v>
      </c>
      <c r="F2763" s="284" t="s">
        <v>13762</v>
      </c>
      <c r="G2763" s="284"/>
      <c r="H2763" s="284" t="s">
        <v>13763</v>
      </c>
      <c r="I2763" s="285" t="s">
        <v>49</v>
      </c>
      <c r="J2763" s="53" t="s">
        <v>5457</v>
      </c>
      <c r="K2763" s="79" t="s">
        <v>6557</v>
      </c>
      <c r="L2763" s="108" t="s">
        <v>24</v>
      </c>
      <c r="M2763" s="108"/>
      <c r="N2763" s="108"/>
      <c r="O2763" s="108"/>
      <c r="P2763" s="172" t="s">
        <v>13754</v>
      </c>
    </row>
    <row r="2764" s="8" customFormat="1" ht="30" customHeight="1" spans="1:16">
      <c r="A2764" s="284"/>
      <c r="B2764" s="108"/>
      <c r="C2764" s="280" t="s">
        <v>13764</v>
      </c>
      <c r="D2764" s="281" t="s">
        <v>13765</v>
      </c>
      <c r="E2764" s="284"/>
      <c r="F2764" s="284"/>
      <c r="G2764" s="284"/>
      <c r="H2764" s="284"/>
      <c r="I2764" s="285"/>
      <c r="J2764" s="53" t="s">
        <v>5457</v>
      </c>
      <c r="K2764" s="79"/>
      <c r="L2764" s="108"/>
      <c r="M2764" s="108"/>
      <c r="N2764" s="108"/>
      <c r="O2764" s="108"/>
      <c r="P2764" s="172" t="s">
        <v>13766</v>
      </c>
    </row>
    <row r="2765" s="8" customFormat="1" ht="84" spans="1:16">
      <c r="A2765" s="275">
        <v>48</v>
      </c>
      <c r="B2765" s="108" t="s">
        <v>51</v>
      </c>
      <c r="C2765" s="275" t="s">
        <v>13767</v>
      </c>
      <c r="D2765" s="130" t="s">
        <v>13768</v>
      </c>
      <c r="E2765" s="174" t="s">
        <v>13769</v>
      </c>
      <c r="F2765" s="174" t="s">
        <v>13770</v>
      </c>
      <c r="G2765" s="174"/>
      <c r="H2765" s="174"/>
      <c r="I2765" s="172" t="s">
        <v>13584</v>
      </c>
      <c r="J2765" s="44">
        <v>128</v>
      </c>
      <c r="K2765" s="79"/>
      <c r="L2765" s="108" t="s">
        <v>24</v>
      </c>
      <c r="M2765" s="108"/>
      <c r="N2765" s="108"/>
      <c r="O2765" s="108"/>
      <c r="P2765" s="172" t="s">
        <v>13771</v>
      </c>
    </row>
    <row r="2766" s="8" customFormat="1" ht="120" spans="1:16">
      <c r="A2766" s="172">
        <v>49</v>
      </c>
      <c r="B2766" s="273" t="s">
        <v>2033</v>
      </c>
      <c r="C2766" s="172" t="s">
        <v>13772</v>
      </c>
      <c r="D2766" s="130" t="s">
        <v>13773</v>
      </c>
      <c r="E2766" s="174" t="s">
        <v>13774</v>
      </c>
      <c r="F2766" s="174" t="s">
        <v>13775</v>
      </c>
      <c r="G2766" s="174" t="s">
        <v>13776</v>
      </c>
      <c r="H2766" s="174"/>
      <c r="I2766" s="172" t="s">
        <v>13584</v>
      </c>
      <c r="J2766" s="44">
        <v>79.6</v>
      </c>
      <c r="K2766" s="79" t="s">
        <v>13777</v>
      </c>
      <c r="L2766" s="108" t="s">
        <v>50</v>
      </c>
      <c r="M2766" s="108"/>
      <c r="N2766" s="108"/>
      <c r="O2766" s="108"/>
      <c r="P2766" s="172" t="s">
        <v>13778</v>
      </c>
    </row>
    <row r="2767" s="8" customFormat="1" ht="36" customHeight="1" spans="1:16">
      <c r="A2767" s="172"/>
      <c r="B2767" s="273"/>
      <c r="C2767" s="274" t="s">
        <v>13779</v>
      </c>
      <c r="D2767" s="267" t="s">
        <v>13780</v>
      </c>
      <c r="E2767" s="174"/>
      <c r="F2767" s="174"/>
      <c r="G2767" s="174"/>
      <c r="H2767" s="174"/>
      <c r="I2767" s="172" t="s">
        <v>13584</v>
      </c>
      <c r="J2767" s="44">
        <f>J2766*100%</f>
        <v>79.6</v>
      </c>
      <c r="K2767" s="79"/>
      <c r="L2767" s="108"/>
      <c r="M2767" s="108"/>
      <c r="N2767" s="108"/>
      <c r="O2767" s="108"/>
      <c r="P2767" s="172" t="s">
        <v>13781</v>
      </c>
    </row>
    <row r="2768" s="8" customFormat="1" ht="36" customHeight="1" spans="1:16">
      <c r="A2768" s="172"/>
      <c r="B2768" s="273"/>
      <c r="C2768" s="420" t="s">
        <v>13782</v>
      </c>
      <c r="D2768" s="267" t="s">
        <v>13783</v>
      </c>
      <c r="E2768" s="174"/>
      <c r="F2768" s="174"/>
      <c r="G2768" s="174"/>
      <c r="H2768" s="174"/>
      <c r="I2768" s="172" t="s">
        <v>13584</v>
      </c>
      <c r="J2768" s="44">
        <v>39.8</v>
      </c>
      <c r="K2768" s="79"/>
      <c r="L2768" s="108"/>
      <c r="M2768" s="108"/>
      <c r="N2768" s="108"/>
      <c r="O2768" s="108"/>
      <c r="P2768" s="172"/>
    </row>
    <row r="2769" s="8" customFormat="1" ht="60" spans="1:16">
      <c r="A2769" s="108">
        <v>50</v>
      </c>
      <c r="B2769" s="273" t="s">
        <v>2033</v>
      </c>
      <c r="C2769" s="108" t="s">
        <v>13784</v>
      </c>
      <c r="D2769" s="130" t="s">
        <v>13785</v>
      </c>
      <c r="E2769" s="130" t="s">
        <v>13786</v>
      </c>
      <c r="F2769" s="130" t="s">
        <v>13787</v>
      </c>
      <c r="G2769" s="130" t="s">
        <v>13788</v>
      </c>
      <c r="H2769" s="130" t="s">
        <v>13789</v>
      </c>
      <c r="I2769" s="172" t="s">
        <v>13584</v>
      </c>
      <c r="J2769" s="44">
        <v>215</v>
      </c>
      <c r="K2769" s="79" t="s">
        <v>13790</v>
      </c>
      <c r="L2769" s="108" t="s">
        <v>50</v>
      </c>
      <c r="M2769" s="108"/>
      <c r="N2769" s="108"/>
      <c r="O2769" s="108"/>
      <c r="P2769" s="172" t="s">
        <v>13791</v>
      </c>
    </row>
    <row r="2770" s="8" customFormat="1" ht="27" customHeight="1" spans="1:16">
      <c r="A2770" s="108"/>
      <c r="B2770" s="273"/>
      <c r="C2770" s="274" t="s">
        <v>13792</v>
      </c>
      <c r="D2770" s="267" t="s">
        <v>13793</v>
      </c>
      <c r="E2770" s="130"/>
      <c r="F2770" s="130"/>
      <c r="G2770" s="130"/>
      <c r="H2770" s="130"/>
      <c r="I2770" s="34" t="s">
        <v>49</v>
      </c>
      <c r="J2770" s="44">
        <f>J2769*20%</f>
        <v>43</v>
      </c>
      <c r="K2770" s="79"/>
      <c r="L2770" s="108"/>
      <c r="M2770" s="108"/>
      <c r="N2770" s="108"/>
      <c r="O2770" s="108"/>
      <c r="P2770" s="172"/>
    </row>
    <row r="2771" s="8" customFormat="1" ht="29" customHeight="1" spans="1:16">
      <c r="A2771" s="108"/>
      <c r="B2771" s="273"/>
      <c r="C2771" s="274" t="s">
        <v>13794</v>
      </c>
      <c r="D2771" s="267" t="s">
        <v>13795</v>
      </c>
      <c r="E2771" s="130"/>
      <c r="F2771" s="130"/>
      <c r="G2771" s="130"/>
      <c r="H2771" s="130"/>
      <c r="I2771" s="172" t="s">
        <v>13584</v>
      </c>
      <c r="J2771" s="44">
        <f>J2769*100%</f>
        <v>215</v>
      </c>
      <c r="K2771" s="79"/>
      <c r="L2771" s="108"/>
      <c r="M2771" s="108"/>
      <c r="N2771" s="108"/>
      <c r="O2771" s="108"/>
      <c r="P2771" s="172" t="s">
        <v>13796</v>
      </c>
    </row>
    <row r="2772" s="8" customFormat="1" ht="27" customHeight="1" spans="1:16">
      <c r="A2772" s="108"/>
      <c r="B2772" s="273"/>
      <c r="C2772" s="274" t="s">
        <v>13797</v>
      </c>
      <c r="D2772" s="267" t="s">
        <v>13798</v>
      </c>
      <c r="E2772" s="130"/>
      <c r="F2772" s="130"/>
      <c r="G2772" s="130"/>
      <c r="H2772" s="130"/>
      <c r="I2772" s="172" t="s">
        <v>13584</v>
      </c>
      <c r="J2772" s="44">
        <v>215</v>
      </c>
      <c r="K2772" s="79"/>
      <c r="L2772" s="108"/>
      <c r="M2772" s="108"/>
      <c r="N2772" s="108"/>
      <c r="O2772" s="108"/>
      <c r="P2772" s="172" t="s">
        <v>13796</v>
      </c>
    </row>
    <row r="2773" s="8" customFormat="1" ht="60" spans="1:16">
      <c r="A2773" s="273">
        <v>51</v>
      </c>
      <c r="B2773" s="273" t="s">
        <v>2033</v>
      </c>
      <c r="C2773" s="273" t="s">
        <v>13799</v>
      </c>
      <c r="D2773" s="130" t="s">
        <v>13800</v>
      </c>
      <c r="E2773" s="130" t="s">
        <v>13801</v>
      </c>
      <c r="F2773" s="130" t="s">
        <v>13802</v>
      </c>
      <c r="G2773" s="130" t="s">
        <v>13803</v>
      </c>
      <c r="H2773" s="130"/>
      <c r="I2773" s="172" t="s">
        <v>13584</v>
      </c>
      <c r="J2773" s="44">
        <v>55.5</v>
      </c>
      <c r="K2773" s="79"/>
      <c r="L2773" s="108" t="s">
        <v>24</v>
      </c>
      <c r="M2773" s="108"/>
      <c r="N2773" s="108"/>
      <c r="O2773" s="108"/>
      <c r="P2773" s="172" t="s">
        <v>13804</v>
      </c>
    </row>
    <row r="2774" s="8" customFormat="1" ht="31" customHeight="1" spans="1:16">
      <c r="A2774" s="273"/>
      <c r="B2774" s="273"/>
      <c r="C2774" s="274" t="s">
        <v>13805</v>
      </c>
      <c r="D2774" s="267" t="s">
        <v>13806</v>
      </c>
      <c r="E2774" s="130"/>
      <c r="F2774" s="130"/>
      <c r="G2774" s="130"/>
      <c r="H2774" s="130"/>
      <c r="I2774" s="34" t="s">
        <v>49</v>
      </c>
      <c r="J2774" s="44">
        <f t="shared" ref="J2774:J2779" si="72">J2773*20%</f>
        <v>11.1</v>
      </c>
      <c r="K2774" s="79"/>
      <c r="L2774" s="108"/>
      <c r="M2774" s="108"/>
      <c r="N2774" s="108"/>
      <c r="O2774" s="108"/>
      <c r="P2774" s="172"/>
    </row>
    <row r="2775" s="8" customFormat="1" ht="29" customHeight="1" spans="1:16">
      <c r="A2775" s="273"/>
      <c r="B2775" s="273"/>
      <c r="C2775" s="274" t="s">
        <v>13807</v>
      </c>
      <c r="D2775" s="267" t="s">
        <v>13808</v>
      </c>
      <c r="E2775" s="130"/>
      <c r="F2775" s="130"/>
      <c r="G2775" s="130"/>
      <c r="H2775" s="130"/>
      <c r="I2775" s="172" t="s">
        <v>13584</v>
      </c>
      <c r="J2775" s="44">
        <f>J2773*100%</f>
        <v>55.5</v>
      </c>
      <c r="K2775" s="79"/>
      <c r="L2775" s="108"/>
      <c r="M2775" s="108"/>
      <c r="N2775" s="108"/>
      <c r="O2775" s="108"/>
      <c r="P2775" s="172"/>
    </row>
    <row r="2776" s="8" customFormat="1" ht="60" spans="1:16">
      <c r="A2776" s="108">
        <v>52</v>
      </c>
      <c r="B2776" s="273" t="s">
        <v>2033</v>
      </c>
      <c r="C2776" s="108" t="s">
        <v>13809</v>
      </c>
      <c r="D2776" s="130" t="s">
        <v>13810</v>
      </c>
      <c r="E2776" s="130" t="s">
        <v>13811</v>
      </c>
      <c r="F2776" s="130" t="s">
        <v>13812</v>
      </c>
      <c r="G2776" s="130" t="s">
        <v>4132</v>
      </c>
      <c r="H2776" s="130"/>
      <c r="I2776" s="172" t="s">
        <v>13584</v>
      </c>
      <c r="J2776" s="44">
        <v>215</v>
      </c>
      <c r="K2776" s="79"/>
      <c r="L2776" s="108" t="s">
        <v>24</v>
      </c>
      <c r="M2776" s="108"/>
      <c r="N2776" s="108"/>
      <c r="O2776" s="108"/>
      <c r="P2776" s="172"/>
    </row>
    <row r="2777" s="8" customFormat="1" ht="42" customHeight="1" spans="1:16">
      <c r="A2777" s="108"/>
      <c r="B2777" s="273"/>
      <c r="C2777" s="274" t="s">
        <v>13813</v>
      </c>
      <c r="D2777" s="267" t="s">
        <v>13814</v>
      </c>
      <c r="E2777" s="130"/>
      <c r="F2777" s="130"/>
      <c r="G2777" s="130"/>
      <c r="H2777" s="130"/>
      <c r="I2777" s="34" t="s">
        <v>49</v>
      </c>
      <c r="J2777" s="44">
        <f t="shared" si="72"/>
        <v>43</v>
      </c>
      <c r="K2777" s="79"/>
      <c r="L2777" s="108"/>
      <c r="M2777" s="108"/>
      <c r="N2777" s="108"/>
      <c r="O2777" s="108"/>
      <c r="P2777" s="172"/>
    </row>
    <row r="2778" s="8" customFormat="1" ht="84" spans="1:16">
      <c r="A2778" s="108">
        <v>53</v>
      </c>
      <c r="B2778" s="273" t="s">
        <v>2033</v>
      </c>
      <c r="C2778" s="108" t="s">
        <v>13815</v>
      </c>
      <c r="D2778" s="130" t="s">
        <v>13816</v>
      </c>
      <c r="E2778" s="130" t="s">
        <v>13817</v>
      </c>
      <c r="F2778" s="130" t="s">
        <v>13818</v>
      </c>
      <c r="G2778" s="130" t="s">
        <v>4132</v>
      </c>
      <c r="H2778" s="272"/>
      <c r="I2778" s="172" t="s">
        <v>13584</v>
      </c>
      <c r="J2778" s="44">
        <v>21.3</v>
      </c>
      <c r="K2778" s="79" t="s">
        <v>13819</v>
      </c>
      <c r="L2778" s="108" t="s">
        <v>50</v>
      </c>
      <c r="M2778" s="108"/>
      <c r="N2778" s="108"/>
      <c r="O2778" s="108"/>
      <c r="P2778" s="172" t="s">
        <v>13820</v>
      </c>
    </row>
    <row r="2779" s="8" customFormat="1" ht="25" customHeight="1" spans="1:16">
      <c r="A2779" s="108"/>
      <c r="B2779" s="273"/>
      <c r="C2779" s="274" t="s">
        <v>13821</v>
      </c>
      <c r="D2779" s="267" t="s">
        <v>13822</v>
      </c>
      <c r="E2779" s="130"/>
      <c r="F2779" s="130"/>
      <c r="G2779" s="130"/>
      <c r="H2779" s="272"/>
      <c r="I2779" s="34" t="s">
        <v>49</v>
      </c>
      <c r="J2779" s="44">
        <f t="shared" si="72"/>
        <v>4.26</v>
      </c>
      <c r="K2779" s="79"/>
      <c r="L2779" s="108"/>
      <c r="M2779" s="108"/>
      <c r="N2779" s="108"/>
      <c r="O2779" s="108"/>
      <c r="P2779" s="172"/>
    </row>
    <row r="2780" s="8" customFormat="1" ht="48" spans="1:16">
      <c r="A2780" s="108">
        <v>54</v>
      </c>
      <c r="B2780" s="273" t="s">
        <v>2033</v>
      </c>
      <c r="C2780" s="108" t="s">
        <v>13823</v>
      </c>
      <c r="D2780" s="130" t="s">
        <v>13824</v>
      </c>
      <c r="E2780" s="130" t="s">
        <v>13825</v>
      </c>
      <c r="F2780" s="130" t="s">
        <v>13826</v>
      </c>
      <c r="G2780" s="130" t="s">
        <v>4132</v>
      </c>
      <c r="H2780" s="130"/>
      <c r="I2780" s="172" t="s">
        <v>13584</v>
      </c>
      <c r="J2780" s="44">
        <v>51.2</v>
      </c>
      <c r="K2780" s="79"/>
      <c r="L2780" s="108" t="s">
        <v>50</v>
      </c>
      <c r="M2780" s="108"/>
      <c r="N2780" s="108"/>
      <c r="O2780" s="108"/>
      <c r="P2780" s="172" t="s">
        <v>13827</v>
      </c>
    </row>
    <row r="2781" s="8" customFormat="1" ht="39" customHeight="1" spans="1:16">
      <c r="A2781" s="108"/>
      <c r="B2781" s="273"/>
      <c r="C2781" s="274" t="s">
        <v>13828</v>
      </c>
      <c r="D2781" s="267" t="s">
        <v>13829</v>
      </c>
      <c r="E2781" s="130"/>
      <c r="F2781" s="130"/>
      <c r="G2781" s="130"/>
      <c r="H2781" s="130"/>
      <c r="I2781" s="34" t="s">
        <v>49</v>
      </c>
      <c r="J2781" s="44">
        <f t="shared" ref="J2781:J2785" si="73">J2780*20%</f>
        <v>10.24</v>
      </c>
      <c r="K2781" s="79"/>
      <c r="L2781" s="108"/>
      <c r="M2781" s="108"/>
      <c r="N2781" s="108"/>
      <c r="O2781" s="108"/>
      <c r="P2781" s="172"/>
    </row>
    <row r="2782" s="8" customFormat="1" ht="60" spans="1:16">
      <c r="A2782" s="108">
        <v>55</v>
      </c>
      <c r="B2782" s="273" t="s">
        <v>2033</v>
      </c>
      <c r="C2782" s="108" t="s">
        <v>13830</v>
      </c>
      <c r="D2782" s="130" t="s">
        <v>13831</v>
      </c>
      <c r="E2782" s="130" t="s">
        <v>13832</v>
      </c>
      <c r="F2782" s="130" t="s">
        <v>13833</v>
      </c>
      <c r="G2782" s="130" t="s">
        <v>4132</v>
      </c>
      <c r="H2782" s="130"/>
      <c r="I2782" s="172" t="s">
        <v>13584</v>
      </c>
      <c r="J2782" s="44">
        <v>560</v>
      </c>
      <c r="K2782" s="79" t="s">
        <v>13834</v>
      </c>
      <c r="L2782" s="108" t="s">
        <v>24</v>
      </c>
      <c r="M2782" s="108"/>
      <c r="N2782" s="108"/>
      <c r="O2782" s="108"/>
      <c r="P2782" s="172"/>
    </row>
    <row r="2783" s="8" customFormat="1" ht="35" customHeight="1" spans="1:16">
      <c r="A2783" s="108"/>
      <c r="B2783" s="273"/>
      <c r="C2783" s="274" t="s">
        <v>13835</v>
      </c>
      <c r="D2783" s="267" t="s">
        <v>13836</v>
      </c>
      <c r="E2783" s="130"/>
      <c r="F2783" s="130"/>
      <c r="G2783" s="130"/>
      <c r="H2783" s="130"/>
      <c r="I2783" s="34" t="s">
        <v>49</v>
      </c>
      <c r="J2783" s="44">
        <f t="shared" si="73"/>
        <v>112</v>
      </c>
      <c r="K2783" s="79"/>
      <c r="L2783" s="108"/>
      <c r="M2783" s="108"/>
      <c r="N2783" s="108"/>
      <c r="O2783" s="108"/>
      <c r="P2783" s="172"/>
    </row>
    <row r="2784" s="8" customFormat="1" ht="72" spans="1:16">
      <c r="A2784" s="108">
        <v>56</v>
      </c>
      <c r="B2784" s="273" t="s">
        <v>2033</v>
      </c>
      <c r="C2784" s="108" t="s">
        <v>13837</v>
      </c>
      <c r="D2784" s="130" t="s">
        <v>13838</v>
      </c>
      <c r="E2784" s="130" t="s">
        <v>13839</v>
      </c>
      <c r="F2784" s="174" t="s">
        <v>13840</v>
      </c>
      <c r="G2784" s="130" t="s">
        <v>4132</v>
      </c>
      <c r="H2784" s="130" t="s">
        <v>13841</v>
      </c>
      <c r="I2784" s="172" t="s">
        <v>13584</v>
      </c>
      <c r="J2784" s="44">
        <v>168</v>
      </c>
      <c r="K2784" s="79"/>
      <c r="L2784" s="108" t="s">
        <v>24</v>
      </c>
      <c r="M2784" s="108"/>
      <c r="N2784" s="108"/>
      <c r="O2784" s="108"/>
      <c r="P2784" s="172" t="s">
        <v>13842</v>
      </c>
    </row>
    <row r="2785" s="8" customFormat="1" ht="30" customHeight="1" spans="1:16">
      <c r="A2785" s="108"/>
      <c r="B2785" s="273"/>
      <c r="C2785" s="274" t="s">
        <v>13843</v>
      </c>
      <c r="D2785" s="267" t="s">
        <v>13844</v>
      </c>
      <c r="E2785" s="130"/>
      <c r="F2785" s="174"/>
      <c r="G2785" s="130"/>
      <c r="H2785" s="130"/>
      <c r="I2785" s="34" t="s">
        <v>49</v>
      </c>
      <c r="J2785" s="44">
        <f t="shared" si="73"/>
        <v>33.6</v>
      </c>
      <c r="K2785" s="79"/>
      <c r="L2785" s="108"/>
      <c r="M2785" s="108"/>
      <c r="N2785" s="108"/>
      <c r="O2785" s="108"/>
      <c r="P2785" s="172"/>
    </row>
    <row r="2786" s="8" customFormat="1" ht="36" customHeight="1" spans="1:16">
      <c r="A2786" s="108"/>
      <c r="B2786" s="273"/>
      <c r="C2786" s="274" t="s">
        <v>13845</v>
      </c>
      <c r="D2786" s="267" t="s">
        <v>13846</v>
      </c>
      <c r="E2786" s="130"/>
      <c r="F2786" s="174"/>
      <c r="G2786" s="130"/>
      <c r="H2786" s="130"/>
      <c r="I2786" s="172" t="s">
        <v>13584</v>
      </c>
      <c r="J2786" s="44">
        <v>168</v>
      </c>
      <c r="K2786" s="79"/>
      <c r="L2786" s="108"/>
      <c r="M2786" s="108"/>
      <c r="N2786" s="108"/>
      <c r="O2786" s="108"/>
      <c r="P2786" s="172" t="s">
        <v>13847</v>
      </c>
    </row>
    <row r="2787" s="8" customFormat="1" ht="60" spans="1:16">
      <c r="A2787" s="108">
        <v>57</v>
      </c>
      <c r="B2787" s="273" t="s">
        <v>2033</v>
      </c>
      <c r="C2787" s="108" t="s">
        <v>13848</v>
      </c>
      <c r="D2787" s="130" t="s">
        <v>13849</v>
      </c>
      <c r="E2787" s="130" t="s">
        <v>13850</v>
      </c>
      <c r="F2787" s="130" t="s">
        <v>13851</v>
      </c>
      <c r="G2787" s="130" t="s">
        <v>13852</v>
      </c>
      <c r="H2787" s="130"/>
      <c r="I2787" s="172" t="s">
        <v>12302</v>
      </c>
      <c r="J2787" s="44">
        <v>214</v>
      </c>
      <c r="K2787" s="79"/>
      <c r="L2787" s="108" t="s">
        <v>50</v>
      </c>
      <c r="M2787" s="108"/>
      <c r="N2787" s="108"/>
      <c r="O2787" s="108"/>
      <c r="P2787" s="172" t="s">
        <v>13853</v>
      </c>
    </row>
    <row r="2788" s="8" customFormat="1" ht="25" customHeight="1" spans="1:16">
      <c r="A2788" s="108"/>
      <c r="B2788" s="273"/>
      <c r="C2788" s="274" t="s">
        <v>13854</v>
      </c>
      <c r="D2788" s="267" t="s">
        <v>13855</v>
      </c>
      <c r="E2788" s="130"/>
      <c r="F2788" s="130"/>
      <c r="G2788" s="130"/>
      <c r="H2788" s="130"/>
      <c r="I2788" s="34" t="s">
        <v>49</v>
      </c>
      <c r="J2788" s="44">
        <f t="shared" ref="J2788:J2793" si="74">J2787*20%</f>
        <v>42.8</v>
      </c>
      <c r="K2788" s="79"/>
      <c r="L2788" s="108"/>
      <c r="M2788" s="108"/>
      <c r="N2788" s="108"/>
      <c r="O2788" s="108"/>
      <c r="P2788" s="172"/>
    </row>
    <row r="2789" s="8" customFormat="1" ht="27" customHeight="1" spans="1:16">
      <c r="A2789" s="108"/>
      <c r="B2789" s="273"/>
      <c r="C2789" s="274" t="s">
        <v>13856</v>
      </c>
      <c r="D2789" s="267" t="s">
        <v>13857</v>
      </c>
      <c r="E2789" s="130"/>
      <c r="F2789" s="130"/>
      <c r="G2789" s="130"/>
      <c r="H2789" s="130"/>
      <c r="I2789" s="172" t="s">
        <v>12302</v>
      </c>
      <c r="J2789" s="44">
        <f>J2787*100%</f>
        <v>214</v>
      </c>
      <c r="K2789" s="79"/>
      <c r="L2789" s="108"/>
      <c r="M2789" s="108"/>
      <c r="N2789" s="108"/>
      <c r="O2789" s="108"/>
      <c r="P2789" s="172" t="s">
        <v>13858</v>
      </c>
    </row>
    <row r="2790" s="8" customFormat="1" ht="108" spans="1:16">
      <c r="A2790" s="108">
        <v>58</v>
      </c>
      <c r="B2790" s="273" t="s">
        <v>2033</v>
      </c>
      <c r="C2790" s="108" t="s">
        <v>13859</v>
      </c>
      <c r="D2790" s="130" t="s">
        <v>13860</v>
      </c>
      <c r="E2790" s="130" t="s">
        <v>13861</v>
      </c>
      <c r="F2790" s="130" t="s">
        <v>13862</v>
      </c>
      <c r="G2790" s="130" t="s">
        <v>4132</v>
      </c>
      <c r="H2790" s="130"/>
      <c r="I2790" s="172" t="s">
        <v>49</v>
      </c>
      <c r="J2790" s="44">
        <v>140</v>
      </c>
      <c r="K2790" s="79"/>
      <c r="L2790" s="108" t="s">
        <v>50</v>
      </c>
      <c r="M2790" s="108"/>
      <c r="N2790" s="108"/>
      <c r="O2790" s="108"/>
      <c r="P2790" s="172" t="s">
        <v>13863</v>
      </c>
    </row>
    <row r="2791" s="8" customFormat="1" ht="24" customHeight="1" spans="1:16">
      <c r="A2791" s="108"/>
      <c r="B2791" s="273"/>
      <c r="C2791" s="274" t="s">
        <v>13864</v>
      </c>
      <c r="D2791" s="267" t="s">
        <v>13865</v>
      </c>
      <c r="E2791" s="130"/>
      <c r="F2791" s="130"/>
      <c r="G2791" s="130"/>
      <c r="H2791" s="130"/>
      <c r="I2791" s="34" t="s">
        <v>49</v>
      </c>
      <c r="J2791" s="44">
        <f t="shared" si="74"/>
        <v>28</v>
      </c>
      <c r="K2791" s="79"/>
      <c r="L2791" s="108"/>
      <c r="M2791" s="108"/>
      <c r="N2791" s="108"/>
      <c r="O2791" s="108"/>
      <c r="P2791" s="172"/>
    </row>
    <row r="2792" s="8" customFormat="1" ht="108" spans="1:16">
      <c r="A2792" s="273">
        <v>59</v>
      </c>
      <c r="B2792" s="273" t="s">
        <v>2033</v>
      </c>
      <c r="C2792" s="273" t="s">
        <v>13866</v>
      </c>
      <c r="D2792" s="130" t="s">
        <v>13867</v>
      </c>
      <c r="E2792" s="130" t="s">
        <v>13868</v>
      </c>
      <c r="F2792" s="130" t="s">
        <v>13869</v>
      </c>
      <c r="G2792" s="130" t="s">
        <v>4132</v>
      </c>
      <c r="H2792" s="130"/>
      <c r="I2792" s="172" t="s">
        <v>49</v>
      </c>
      <c r="J2792" s="44">
        <v>522</v>
      </c>
      <c r="K2792" s="79"/>
      <c r="L2792" s="108" t="s">
        <v>50</v>
      </c>
      <c r="M2792" s="108"/>
      <c r="N2792" s="108"/>
      <c r="O2792" s="108"/>
      <c r="P2792" s="172" t="s">
        <v>13870</v>
      </c>
    </row>
    <row r="2793" s="8" customFormat="1" ht="29" customHeight="1" spans="1:16">
      <c r="A2793" s="273"/>
      <c r="B2793" s="273"/>
      <c r="C2793" s="274" t="s">
        <v>13871</v>
      </c>
      <c r="D2793" s="267" t="s">
        <v>13872</v>
      </c>
      <c r="E2793" s="130"/>
      <c r="F2793" s="130"/>
      <c r="G2793" s="130"/>
      <c r="H2793" s="130"/>
      <c r="I2793" s="34" t="s">
        <v>49</v>
      </c>
      <c r="J2793" s="44">
        <f t="shared" si="74"/>
        <v>104.4</v>
      </c>
      <c r="K2793" s="79"/>
      <c r="L2793" s="108"/>
      <c r="M2793" s="108"/>
      <c r="N2793" s="108"/>
      <c r="O2793" s="108"/>
      <c r="P2793" s="172"/>
    </row>
    <row r="2794" s="8" customFormat="1" ht="132" spans="1:16">
      <c r="A2794" s="273">
        <v>60</v>
      </c>
      <c r="B2794" s="273" t="s">
        <v>2033</v>
      </c>
      <c r="C2794" s="273" t="s">
        <v>13873</v>
      </c>
      <c r="D2794" s="286" t="s">
        <v>13874</v>
      </c>
      <c r="E2794" s="286" t="s">
        <v>13875</v>
      </c>
      <c r="F2794" s="286" t="s">
        <v>13869</v>
      </c>
      <c r="G2794" s="130" t="s">
        <v>4132</v>
      </c>
      <c r="H2794" s="286"/>
      <c r="I2794" s="172" t="s">
        <v>49</v>
      </c>
      <c r="J2794" s="44">
        <v>222</v>
      </c>
      <c r="K2794" s="79"/>
      <c r="L2794" s="108" t="s">
        <v>50</v>
      </c>
      <c r="M2794" s="108"/>
      <c r="N2794" s="108"/>
      <c r="O2794" s="108"/>
      <c r="P2794" s="172" t="s">
        <v>13876</v>
      </c>
    </row>
    <row r="2795" s="8" customFormat="1" ht="28" customHeight="1" spans="1:16">
      <c r="A2795" s="273"/>
      <c r="B2795" s="273"/>
      <c r="C2795" s="274" t="s">
        <v>13877</v>
      </c>
      <c r="D2795" s="267" t="s">
        <v>13878</v>
      </c>
      <c r="E2795" s="286"/>
      <c r="F2795" s="286"/>
      <c r="G2795" s="130"/>
      <c r="H2795" s="286"/>
      <c r="I2795" s="34" t="s">
        <v>49</v>
      </c>
      <c r="J2795" s="44">
        <f t="shared" ref="J2795:J2799" si="75">J2794*20%</f>
        <v>44.4</v>
      </c>
      <c r="K2795" s="79"/>
      <c r="L2795" s="108"/>
      <c r="M2795" s="108"/>
      <c r="N2795" s="108"/>
      <c r="O2795" s="108"/>
      <c r="P2795" s="172"/>
    </row>
    <row r="2796" s="8" customFormat="1" ht="60" spans="1:16">
      <c r="A2796" s="273">
        <v>61</v>
      </c>
      <c r="B2796" s="273" t="s">
        <v>2033</v>
      </c>
      <c r="C2796" s="273" t="s">
        <v>13879</v>
      </c>
      <c r="D2796" s="130" t="s">
        <v>13880</v>
      </c>
      <c r="E2796" s="130" t="s">
        <v>13881</v>
      </c>
      <c r="F2796" s="130" t="s">
        <v>13882</v>
      </c>
      <c r="G2796" s="130" t="s">
        <v>4132</v>
      </c>
      <c r="H2796" s="130"/>
      <c r="I2796" s="172" t="s">
        <v>12302</v>
      </c>
      <c r="J2796" s="44">
        <v>273</v>
      </c>
      <c r="K2796" s="79"/>
      <c r="L2796" s="108" t="s">
        <v>50</v>
      </c>
      <c r="M2796" s="108"/>
      <c r="N2796" s="108"/>
      <c r="O2796" s="108"/>
      <c r="P2796" s="172"/>
    </row>
    <row r="2797" s="8" customFormat="1" ht="26" customHeight="1" spans="1:16">
      <c r="A2797" s="273"/>
      <c r="B2797" s="273"/>
      <c r="C2797" s="274" t="s">
        <v>13883</v>
      </c>
      <c r="D2797" s="267" t="s">
        <v>13884</v>
      </c>
      <c r="E2797" s="130"/>
      <c r="F2797" s="130"/>
      <c r="G2797" s="130"/>
      <c r="H2797" s="130"/>
      <c r="I2797" s="34" t="s">
        <v>49</v>
      </c>
      <c r="J2797" s="44">
        <f t="shared" si="75"/>
        <v>54.6</v>
      </c>
      <c r="K2797" s="79"/>
      <c r="L2797" s="108"/>
      <c r="M2797" s="108"/>
      <c r="N2797" s="108"/>
      <c r="O2797" s="108"/>
      <c r="P2797" s="172"/>
    </row>
    <row r="2798" s="8" customFormat="1" ht="36" spans="1:16">
      <c r="A2798" s="273">
        <v>62</v>
      </c>
      <c r="B2798" s="273" t="s">
        <v>2033</v>
      </c>
      <c r="C2798" s="273" t="s">
        <v>13885</v>
      </c>
      <c r="D2798" s="130" t="s">
        <v>13886</v>
      </c>
      <c r="E2798" s="130" t="s">
        <v>13887</v>
      </c>
      <c r="F2798" s="130" t="s">
        <v>13578</v>
      </c>
      <c r="G2798" s="130" t="s">
        <v>4132</v>
      </c>
      <c r="H2798" s="130"/>
      <c r="I2798" s="172" t="s">
        <v>49</v>
      </c>
      <c r="J2798" s="44">
        <v>161</v>
      </c>
      <c r="K2798" s="79" t="s">
        <v>13888</v>
      </c>
      <c r="L2798" s="108" t="s">
        <v>50</v>
      </c>
      <c r="M2798" s="108"/>
      <c r="N2798" s="108"/>
      <c r="O2798" s="108"/>
      <c r="P2798" s="172" t="s">
        <v>13889</v>
      </c>
    </row>
    <row r="2799" s="8" customFormat="1" ht="24" customHeight="1" spans="1:16">
      <c r="A2799" s="273"/>
      <c r="B2799" s="273"/>
      <c r="C2799" s="274" t="s">
        <v>13890</v>
      </c>
      <c r="D2799" s="267" t="s">
        <v>13891</v>
      </c>
      <c r="E2799" s="130"/>
      <c r="F2799" s="130"/>
      <c r="G2799" s="130"/>
      <c r="H2799" s="130"/>
      <c r="I2799" s="34" t="s">
        <v>49</v>
      </c>
      <c r="J2799" s="44">
        <f t="shared" si="75"/>
        <v>32.2</v>
      </c>
      <c r="K2799" s="79"/>
      <c r="L2799" s="108"/>
      <c r="M2799" s="108"/>
      <c r="N2799" s="108"/>
      <c r="O2799" s="108"/>
      <c r="P2799" s="172"/>
    </row>
    <row r="2800" s="8" customFormat="1" ht="48" spans="1:16">
      <c r="A2800" s="273">
        <v>63</v>
      </c>
      <c r="B2800" s="273" t="s">
        <v>2033</v>
      </c>
      <c r="C2800" s="273" t="s">
        <v>13892</v>
      </c>
      <c r="D2800" s="130" t="s">
        <v>13893</v>
      </c>
      <c r="E2800" s="130" t="s">
        <v>13894</v>
      </c>
      <c r="F2800" s="130" t="s">
        <v>13895</v>
      </c>
      <c r="G2800" s="130" t="s">
        <v>4132</v>
      </c>
      <c r="H2800" s="130"/>
      <c r="I2800" s="172" t="s">
        <v>49</v>
      </c>
      <c r="J2800" s="44">
        <v>10.8</v>
      </c>
      <c r="K2800" s="79" t="s">
        <v>13888</v>
      </c>
      <c r="L2800" s="108" t="s">
        <v>24</v>
      </c>
      <c r="M2800" s="108"/>
      <c r="N2800" s="108"/>
      <c r="O2800" s="108"/>
      <c r="P2800" s="172"/>
    </row>
    <row r="2801" s="8" customFormat="1" ht="29" customHeight="1" spans="1:16">
      <c r="A2801" s="273"/>
      <c r="B2801" s="273"/>
      <c r="C2801" s="274" t="s">
        <v>13896</v>
      </c>
      <c r="D2801" s="267" t="s">
        <v>13897</v>
      </c>
      <c r="E2801" s="130"/>
      <c r="F2801" s="130"/>
      <c r="G2801" s="130"/>
      <c r="H2801" s="130"/>
      <c r="I2801" s="34" t="s">
        <v>49</v>
      </c>
      <c r="J2801" s="44">
        <f t="shared" ref="J2801:J2806" si="76">J2800*20%</f>
        <v>2.16</v>
      </c>
      <c r="K2801" s="79"/>
      <c r="L2801" s="108"/>
      <c r="M2801" s="108"/>
      <c r="N2801" s="108"/>
      <c r="O2801" s="108"/>
      <c r="P2801" s="172"/>
    </row>
    <row r="2802" s="8" customFormat="1" ht="156" spans="1:16">
      <c r="A2802" s="108">
        <v>64</v>
      </c>
      <c r="B2802" s="273" t="s">
        <v>2033</v>
      </c>
      <c r="C2802" s="108" t="s">
        <v>13898</v>
      </c>
      <c r="D2802" s="130" t="s">
        <v>13899</v>
      </c>
      <c r="E2802" s="130" t="s">
        <v>13900</v>
      </c>
      <c r="F2802" s="130" t="s">
        <v>13901</v>
      </c>
      <c r="G2802" s="130" t="s">
        <v>13902</v>
      </c>
      <c r="H2802" s="130"/>
      <c r="I2802" s="172" t="s">
        <v>13584</v>
      </c>
      <c r="J2802" s="44">
        <v>60.8</v>
      </c>
      <c r="K2802" s="79" t="s">
        <v>13903</v>
      </c>
      <c r="L2802" s="108" t="s">
        <v>50</v>
      </c>
      <c r="M2802" s="108"/>
      <c r="N2802" s="108"/>
      <c r="O2802" s="108"/>
      <c r="P2802" s="172" t="s">
        <v>13904</v>
      </c>
    </row>
    <row r="2803" s="8" customFormat="1" ht="24" customHeight="1" spans="1:16">
      <c r="A2803" s="108"/>
      <c r="B2803" s="273"/>
      <c r="C2803" s="274" t="s">
        <v>13905</v>
      </c>
      <c r="D2803" s="267" t="s">
        <v>13906</v>
      </c>
      <c r="E2803" s="130"/>
      <c r="F2803" s="130"/>
      <c r="G2803" s="130"/>
      <c r="H2803" s="130"/>
      <c r="I2803" s="34" t="s">
        <v>49</v>
      </c>
      <c r="J2803" s="44">
        <f t="shared" si="76"/>
        <v>12.16</v>
      </c>
      <c r="K2803" s="79"/>
      <c r="L2803" s="108"/>
      <c r="M2803" s="108"/>
      <c r="N2803" s="108"/>
      <c r="O2803" s="108"/>
      <c r="P2803" s="172"/>
    </row>
    <row r="2804" s="8" customFormat="1" ht="30" customHeight="1" spans="1:16">
      <c r="A2804" s="108"/>
      <c r="B2804" s="273"/>
      <c r="C2804" s="274" t="s">
        <v>13907</v>
      </c>
      <c r="D2804" s="267" t="s">
        <v>13908</v>
      </c>
      <c r="E2804" s="130"/>
      <c r="F2804" s="130"/>
      <c r="G2804" s="130"/>
      <c r="H2804" s="130"/>
      <c r="I2804" s="172" t="s">
        <v>13584</v>
      </c>
      <c r="J2804" s="44">
        <f>J2802*100%</f>
        <v>60.8</v>
      </c>
      <c r="K2804" s="79"/>
      <c r="L2804" s="108"/>
      <c r="M2804" s="108"/>
      <c r="N2804" s="108"/>
      <c r="O2804" s="108"/>
      <c r="P2804" s="172"/>
    </row>
    <row r="2805" s="8" customFormat="1" ht="132" spans="1:16">
      <c r="A2805" s="108">
        <v>65</v>
      </c>
      <c r="B2805" s="108" t="s">
        <v>51</v>
      </c>
      <c r="C2805" s="108" t="s">
        <v>13909</v>
      </c>
      <c r="D2805" s="130" t="s">
        <v>13910</v>
      </c>
      <c r="E2805" s="130" t="s">
        <v>13911</v>
      </c>
      <c r="F2805" s="130" t="s">
        <v>13912</v>
      </c>
      <c r="G2805" s="130" t="s">
        <v>4132</v>
      </c>
      <c r="H2805" s="130"/>
      <c r="I2805" s="172" t="s">
        <v>1754</v>
      </c>
      <c r="J2805" s="44">
        <v>186</v>
      </c>
      <c r="K2805" s="79"/>
      <c r="L2805" s="108" t="s">
        <v>50</v>
      </c>
      <c r="M2805" s="108"/>
      <c r="N2805" s="108"/>
      <c r="O2805" s="108"/>
      <c r="P2805" s="172" t="s">
        <v>13913</v>
      </c>
    </row>
    <row r="2806" s="8" customFormat="1" ht="22" customHeight="1" spans="1:16">
      <c r="A2806" s="108"/>
      <c r="B2806" s="108"/>
      <c r="C2806" s="274" t="s">
        <v>13914</v>
      </c>
      <c r="D2806" s="267" t="s">
        <v>13915</v>
      </c>
      <c r="E2806" s="130"/>
      <c r="F2806" s="130"/>
      <c r="G2806" s="130"/>
      <c r="H2806" s="130"/>
      <c r="I2806" s="34" t="s">
        <v>49</v>
      </c>
      <c r="J2806" s="44">
        <f t="shared" si="76"/>
        <v>37.2</v>
      </c>
      <c r="K2806" s="79"/>
      <c r="L2806" s="108"/>
      <c r="M2806" s="108"/>
      <c r="N2806" s="108"/>
      <c r="O2806" s="108"/>
      <c r="P2806" s="172"/>
    </row>
    <row r="2807" s="8" customFormat="1" ht="60" spans="1:16">
      <c r="A2807" s="108">
        <v>66</v>
      </c>
      <c r="B2807" s="108" t="s">
        <v>51</v>
      </c>
      <c r="C2807" s="108" t="s">
        <v>13916</v>
      </c>
      <c r="D2807" s="130" t="s">
        <v>13917</v>
      </c>
      <c r="E2807" s="130" t="s">
        <v>13918</v>
      </c>
      <c r="F2807" s="130" t="s">
        <v>13568</v>
      </c>
      <c r="G2807" s="130" t="s">
        <v>4132</v>
      </c>
      <c r="H2807" s="130"/>
      <c r="I2807" s="172" t="s">
        <v>1754</v>
      </c>
      <c r="J2807" s="44">
        <v>42.8</v>
      </c>
      <c r="K2807" s="79"/>
      <c r="L2807" s="108" t="s">
        <v>50</v>
      </c>
      <c r="M2807" s="108"/>
      <c r="N2807" s="108"/>
      <c r="O2807" s="108"/>
      <c r="P2807" s="172" t="s">
        <v>13919</v>
      </c>
    </row>
    <row r="2808" s="8" customFormat="1" ht="27" customHeight="1" spans="1:16">
      <c r="A2808" s="108"/>
      <c r="B2808" s="108"/>
      <c r="C2808" s="274" t="s">
        <v>13920</v>
      </c>
      <c r="D2808" s="267" t="s">
        <v>13921</v>
      </c>
      <c r="E2808" s="130"/>
      <c r="F2808" s="130"/>
      <c r="G2808" s="130"/>
      <c r="H2808" s="130"/>
      <c r="I2808" s="34" t="s">
        <v>49</v>
      </c>
      <c r="J2808" s="44">
        <f t="shared" ref="J2808:J2812" si="77">J2807*20%</f>
        <v>8.56</v>
      </c>
      <c r="K2808" s="79"/>
      <c r="L2808" s="108"/>
      <c r="M2808" s="108"/>
      <c r="N2808" s="108"/>
      <c r="O2808" s="108"/>
      <c r="P2808" s="172"/>
    </row>
    <row r="2809" s="8" customFormat="1" ht="60" spans="1:16">
      <c r="A2809" s="273">
        <v>67</v>
      </c>
      <c r="B2809" s="273" t="s">
        <v>2033</v>
      </c>
      <c r="C2809" s="273" t="s">
        <v>13922</v>
      </c>
      <c r="D2809" s="286" t="s">
        <v>13923</v>
      </c>
      <c r="E2809" s="286" t="s">
        <v>13924</v>
      </c>
      <c r="F2809" s="286" t="s">
        <v>13925</v>
      </c>
      <c r="G2809" s="130" t="s">
        <v>4132</v>
      </c>
      <c r="H2809" s="286"/>
      <c r="I2809" s="275" t="s">
        <v>13584</v>
      </c>
      <c r="J2809" s="44">
        <v>96.2</v>
      </c>
      <c r="K2809" s="79"/>
      <c r="L2809" s="108" t="s">
        <v>50</v>
      </c>
      <c r="M2809" s="108"/>
      <c r="N2809" s="108"/>
      <c r="O2809" s="108"/>
      <c r="P2809" s="172" t="s">
        <v>13926</v>
      </c>
    </row>
    <row r="2810" s="8" customFormat="1" ht="26" customHeight="1" spans="1:16">
      <c r="A2810" s="273"/>
      <c r="B2810" s="273"/>
      <c r="C2810" s="274" t="s">
        <v>13927</v>
      </c>
      <c r="D2810" s="267" t="s">
        <v>13928</v>
      </c>
      <c r="E2810" s="286"/>
      <c r="F2810" s="286"/>
      <c r="G2810" s="130"/>
      <c r="H2810" s="286"/>
      <c r="I2810" s="34" t="s">
        <v>49</v>
      </c>
      <c r="J2810" s="44">
        <f t="shared" si="77"/>
        <v>19.24</v>
      </c>
      <c r="K2810" s="79"/>
      <c r="L2810" s="108"/>
      <c r="M2810" s="108"/>
      <c r="N2810" s="108"/>
      <c r="O2810" s="108"/>
      <c r="P2810" s="172"/>
    </row>
    <row r="2811" s="8" customFormat="1" ht="48" spans="1:16">
      <c r="A2811" s="108">
        <v>68</v>
      </c>
      <c r="B2811" s="273" t="s">
        <v>2033</v>
      </c>
      <c r="C2811" s="108" t="s">
        <v>13929</v>
      </c>
      <c r="D2811" s="130" t="s">
        <v>13930</v>
      </c>
      <c r="E2811" s="130" t="s">
        <v>13931</v>
      </c>
      <c r="F2811" s="130" t="s">
        <v>13932</v>
      </c>
      <c r="G2811" s="130" t="s">
        <v>4132</v>
      </c>
      <c r="H2811" s="130"/>
      <c r="I2811" s="172" t="s">
        <v>49</v>
      </c>
      <c r="J2811" s="44">
        <v>14.9</v>
      </c>
      <c r="K2811" s="79"/>
      <c r="L2811" s="108" t="s">
        <v>50</v>
      </c>
      <c r="M2811" s="108"/>
      <c r="N2811" s="108"/>
      <c r="O2811" s="108"/>
      <c r="P2811" s="172" t="s">
        <v>13933</v>
      </c>
    </row>
    <row r="2812" s="8" customFormat="1" ht="22" customHeight="1" spans="1:16">
      <c r="A2812" s="108"/>
      <c r="B2812" s="273"/>
      <c r="C2812" s="274" t="s">
        <v>13934</v>
      </c>
      <c r="D2812" s="267" t="s">
        <v>13935</v>
      </c>
      <c r="E2812" s="130"/>
      <c r="F2812" s="130"/>
      <c r="G2812" s="130"/>
      <c r="H2812" s="130"/>
      <c r="I2812" s="34" t="s">
        <v>49</v>
      </c>
      <c r="J2812" s="44">
        <f t="shared" si="77"/>
        <v>2.98</v>
      </c>
      <c r="K2812" s="79"/>
      <c r="L2812" s="108"/>
      <c r="M2812" s="108"/>
      <c r="N2812" s="108"/>
      <c r="O2812" s="108"/>
      <c r="P2812" s="172"/>
    </row>
    <row r="2813" s="8" customFormat="1" ht="60" spans="1:16">
      <c r="A2813" s="273">
        <v>69</v>
      </c>
      <c r="B2813" s="273" t="s">
        <v>2033</v>
      </c>
      <c r="C2813" s="273" t="s">
        <v>13936</v>
      </c>
      <c r="D2813" s="286" t="s">
        <v>13937</v>
      </c>
      <c r="E2813" s="286" t="s">
        <v>13938</v>
      </c>
      <c r="F2813" s="286" t="s">
        <v>13939</v>
      </c>
      <c r="G2813" s="130" t="s">
        <v>4132</v>
      </c>
      <c r="H2813" s="286"/>
      <c r="I2813" s="172" t="s">
        <v>49</v>
      </c>
      <c r="J2813" s="44">
        <v>153</v>
      </c>
      <c r="K2813" s="79"/>
      <c r="L2813" s="108" t="s">
        <v>50</v>
      </c>
      <c r="M2813" s="108"/>
      <c r="N2813" s="108"/>
      <c r="O2813" s="108"/>
      <c r="P2813" s="172"/>
    </row>
    <row r="2814" s="8" customFormat="1" ht="29" customHeight="1" spans="1:16">
      <c r="A2814" s="273"/>
      <c r="B2814" s="273"/>
      <c r="C2814" s="274" t="s">
        <v>13940</v>
      </c>
      <c r="D2814" s="267" t="s">
        <v>13941</v>
      </c>
      <c r="E2814" s="286"/>
      <c r="F2814" s="286"/>
      <c r="G2814" s="130"/>
      <c r="H2814" s="286"/>
      <c r="I2814" s="34" t="s">
        <v>49</v>
      </c>
      <c r="J2814" s="44">
        <f>J2813*20%</f>
        <v>30.6</v>
      </c>
      <c r="K2814" s="79"/>
      <c r="L2814" s="108"/>
      <c r="M2814" s="108"/>
      <c r="N2814" s="108"/>
      <c r="O2814" s="108"/>
      <c r="P2814" s="172"/>
    </row>
    <row r="2815" s="8" customFormat="1" ht="36" spans="1:16">
      <c r="A2815" s="273">
        <v>70</v>
      </c>
      <c r="B2815" s="108" t="s">
        <v>51</v>
      </c>
      <c r="C2815" s="273" t="s">
        <v>13942</v>
      </c>
      <c r="D2815" s="130" t="s">
        <v>13943</v>
      </c>
      <c r="E2815" s="130" t="s">
        <v>13944</v>
      </c>
      <c r="F2815" s="130" t="s">
        <v>13945</v>
      </c>
      <c r="G2815" s="130"/>
      <c r="H2815" s="130"/>
      <c r="I2815" s="172" t="s">
        <v>49</v>
      </c>
      <c r="J2815" s="53" t="s">
        <v>5457</v>
      </c>
      <c r="K2815" s="79"/>
      <c r="L2815" s="108" t="s">
        <v>24</v>
      </c>
      <c r="M2815" s="108"/>
      <c r="N2815" s="108"/>
      <c r="O2815" s="108"/>
      <c r="P2815" s="172"/>
    </row>
    <row r="2816" s="8" customFormat="1" ht="60" spans="1:16">
      <c r="A2816" s="108">
        <v>71</v>
      </c>
      <c r="B2816" s="273" t="s">
        <v>2033</v>
      </c>
      <c r="C2816" s="108" t="s">
        <v>13946</v>
      </c>
      <c r="D2816" s="130" t="s">
        <v>13947</v>
      </c>
      <c r="E2816" s="130" t="s">
        <v>13948</v>
      </c>
      <c r="F2816" s="130" t="s">
        <v>13949</v>
      </c>
      <c r="G2816" s="130" t="s">
        <v>13950</v>
      </c>
      <c r="H2816" s="130"/>
      <c r="I2816" s="172" t="s">
        <v>49</v>
      </c>
      <c r="J2816" s="44">
        <v>261</v>
      </c>
      <c r="K2816" s="79" t="s">
        <v>13951</v>
      </c>
      <c r="L2816" s="108" t="s">
        <v>24</v>
      </c>
      <c r="M2816" s="108"/>
      <c r="N2816" s="108"/>
      <c r="O2816" s="108"/>
      <c r="P2816" s="172"/>
    </row>
    <row r="2817" s="8" customFormat="1" ht="25" customHeight="1" spans="1:16">
      <c r="A2817" s="108"/>
      <c r="B2817" s="273"/>
      <c r="C2817" s="274" t="s">
        <v>13952</v>
      </c>
      <c r="D2817" s="267" t="s">
        <v>13953</v>
      </c>
      <c r="E2817" s="130"/>
      <c r="F2817" s="130"/>
      <c r="G2817" s="130"/>
      <c r="H2817" s="130"/>
      <c r="I2817" s="34" t="s">
        <v>49</v>
      </c>
      <c r="J2817" s="44">
        <f t="shared" ref="J2817:J2822" si="78">J2816*20%</f>
        <v>52.2</v>
      </c>
      <c r="K2817" s="79"/>
      <c r="L2817" s="108"/>
      <c r="M2817" s="108"/>
      <c r="N2817" s="108"/>
      <c r="O2817" s="108"/>
      <c r="P2817" s="172"/>
    </row>
    <row r="2818" s="8" customFormat="1" ht="33" customHeight="1" spans="1:16">
      <c r="A2818" s="108"/>
      <c r="B2818" s="273"/>
      <c r="C2818" s="274" t="s">
        <v>13954</v>
      </c>
      <c r="D2818" s="267" t="s">
        <v>13955</v>
      </c>
      <c r="E2818" s="130"/>
      <c r="F2818" s="130"/>
      <c r="G2818" s="130"/>
      <c r="H2818" s="130"/>
      <c r="I2818" s="172" t="s">
        <v>49</v>
      </c>
      <c r="J2818" s="44">
        <f>J2816*100%</f>
        <v>261</v>
      </c>
      <c r="K2818" s="79"/>
      <c r="L2818" s="108"/>
      <c r="M2818" s="108"/>
      <c r="N2818" s="108"/>
      <c r="O2818" s="108"/>
      <c r="P2818" s="172" t="s">
        <v>13956</v>
      </c>
    </row>
    <row r="2819" s="8" customFormat="1" ht="60" spans="1:16">
      <c r="A2819" s="108">
        <v>72</v>
      </c>
      <c r="B2819" s="273" t="s">
        <v>2033</v>
      </c>
      <c r="C2819" s="108" t="s">
        <v>13957</v>
      </c>
      <c r="D2819" s="130" t="s">
        <v>13958</v>
      </c>
      <c r="E2819" s="130" t="s">
        <v>13959</v>
      </c>
      <c r="F2819" s="130" t="s">
        <v>13960</v>
      </c>
      <c r="G2819" s="130" t="s">
        <v>4132</v>
      </c>
      <c r="H2819" s="130"/>
      <c r="I2819" s="172" t="s">
        <v>217</v>
      </c>
      <c r="J2819" s="44">
        <v>243</v>
      </c>
      <c r="K2819" s="79"/>
      <c r="L2819" s="108" t="s">
        <v>50</v>
      </c>
      <c r="M2819" s="108"/>
      <c r="N2819" s="108"/>
      <c r="O2819" s="108"/>
      <c r="P2819" s="172" t="s">
        <v>13961</v>
      </c>
    </row>
    <row r="2820" s="8" customFormat="1" ht="29" customHeight="1" spans="1:16">
      <c r="A2820" s="108"/>
      <c r="B2820" s="273"/>
      <c r="C2820" s="274" t="s">
        <v>13962</v>
      </c>
      <c r="D2820" s="267" t="s">
        <v>13963</v>
      </c>
      <c r="E2820" s="130"/>
      <c r="F2820" s="130"/>
      <c r="G2820" s="130"/>
      <c r="H2820" s="130"/>
      <c r="I2820" s="34" t="s">
        <v>49</v>
      </c>
      <c r="J2820" s="44">
        <f t="shared" si="78"/>
        <v>48.6</v>
      </c>
      <c r="K2820" s="79"/>
      <c r="L2820" s="108"/>
      <c r="M2820" s="108"/>
      <c r="N2820" s="108"/>
      <c r="O2820" s="108"/>
      <c r="P2820" s="172"/>
    </row>
    <row r="2821" s="8" customFormat="1" ht="48" spans="1:16">
      <c r="A2821" s="273">
        <v>73</v>
      </c>
      <c r="B2821" s="273" t="s">
        <v>2033</v>
      </c>
      <c r="C2821" s="273" t="s">
        <v>13964</v>
      </c>
      <c r="D2821" s="130" t="s">
        <v>13965</v>
      </c>
      <c r="E2821" s="130" t="s">
        <v>13966</v>
      </c>
      <c r="F2821" s="174" t="s">
        <v>13967</v>
      </c>
      <c r="G2821" s="130" t="s">
        <v>4132</v>
      </c>
      <c r="H2821" s="174"/>
      <c r="I2821" s="172" t="s">
        <v>2579</v>
      </c>
      <c r="J2821" s="44">
        <v>201</v>
      </c>
      <c r="K2821" s="79"/>
      <c r="L2821" s="108" t="s">
        <v>24</v>
      </c>
      <c r="M2821" s="108"/>
      <c r="N2821" s="108"/>
      <c r="O2821" s="108"/>
      <c r="P2821" s="172"/>
    </row>
    <row r="2822" s="8" customFormat="1" ht="26" customHeight="1" spans="1:16">
      <c r="A2822" s="273"/>
      <c r="B2822" s="273"/>
      <c r="C2822" s="274" t="s">
        <v>13968</v>
      </c>
      <c r="D2822" s="267" t="s">
        <v>13969</v>
      </c>
      <c r="E2822" s="130"/>
      <c r="F2822" s="174"/>
      <c r="G2822" s="130"/>
      <c r="H2822" s="174"/>
      <c r="I2822" s="34" t="s">
        <v>49</v>
      </c>
      <c r="J2822" s="44">
        <f t="shared" si="78"/>
        <v>40.2</v>
      </c>
      <c r="K2822" s="79"/>
      <c r="L2822" s="108"/>
      <c r="M2822" s="108"/>
      <c r="N2822" s="108"/>
      <c r="O2822" s="108"/>
      <c r="P2822" s="172"/>
    </row>
    <row r="2823" s="8" customFormat="1" ht="204" spans="1:16">
      <c r="A2823" s="273">
        <v>74</v>
      </c>
      <c r="B2823" s="108" t="s">
        <v>21</v>
      </c>
      <c r="C2823" s="273" t="s">
        <v>13970</v>
      </c>
      <c r="D2823" s="130" t="s">
        <v>13971</v>
      </c>
      <c r="E2823" s="130" t="s">
        <v>13972</v>
      </c>
      <c r="F2823" s="130" t="s">
        <v>13973</v>
      </c>
      <c r="G2823" s="272"/>
      <c r="H2823" s="130"/>
      <c r="I2823" s="172" t="s">
        <v>49</v>
      </c>
      <c r="J2823" s="44">
        <v>325</v>
      </c>
      <c r="K2823" s="79"/>
      <c r="L2823" s="108" t="s">
        <v>24</v>
      </c>
      <c r="M2823" s="108"/>
      <c r="N2823" s="108"/>
      <c r="O2823" s="108"/>
      <c r="P2823" s="172" t="s">
        <v>13974</v>
      </c>
    </row>
    <row r="2824" s="8" customFormat="1" ht="60" spans="1:16">
      <c r="A2824" s="273">
        <v>75</v>
      </c>
      <c r="B2824" s="108" t="s">
        <v>51</v>
      </c>
      <c r="C2824" s="273" t="s">
        <v>13975</v>
      </c>
      <c r="D2824" s="130" t="s">
        <v>13976</v>
      </c>
      <c r="E2824" s="130" t="s">
        <v>13977</v>
      </c>
      <c r="F2824" s="130" t="s">
        <v>13978</v>
      </c>
      <c r="G2824" s="130"/>
      <c r="H2824" s="130"/>
      <c r="I2824" s="172" t="s">
        <v>2579</v>
      </c>
      <c r="J2824" s="44">
        <v>105</v>
      </c>
      <c r="K2824" s="79"/>
      <c r="L2824" s="108" t="s">
        <v>24</v>
      </c>
      <c r="M2824" s="108"/>
      <c r="N2824" s="108"/>
      <c r="O2824" s="108"/>
      <c r="P2824" s="172" t="s">
        <v>13979</v>
      </c>
    </row>
    <row r="2825" s="8" customFormat="1" ht="409.5" spans="1:16">
      <c r="A2825" s="275">
        <v>76</v>
      </c>
      <c r="B2825" s="108" t="s">
        <v>51</v>
      </c>
      <c r="C2825" s="275" t="s">
        <v>13980</v>
      </c>
      <c r="D2825" s="130" t="s">
        <v>13981</v>
      </c>
      <c r="E2825" s="174" t="s">
        <v>13982</v>
      </c>
      <c r="F2825" s="174" t="s">
        <v>13983</v>
      </c>
      <c r="G2825" s="174" t="s">
        <v>13984</v>
      </c>
      <c r="H2825" s="174"/>
      <c r="I2825" s="172" t="s">
        <v>2579</v>
      </c>
      <c r="J2825" s="44">
        <v>1938</v>
      </c>
      <c r="K2825" s="79" t="s">
        <v>13985</v>
      </c>
      <c r="L2825" s="108" t="s">
        <v>24</v>
      </c>
      <c r="M2825" s="108"/>
      <c r="N2825" s="108"/>
      <c r="O2825" s="108"/>
      <c r="P2825" s="172" t="s">
        <v>13986</v>
      </c>
    </row>
    <row r="2826" s="8" customFormat="1" ht="22" customHeight="1" spans="1:16">
      <c r="A2826" s="275"/>
      <c r="B2826" s="108"/>
      <c r="C2826" s="274" t="s">
        <v>13987</v>
      </c>
      <c r="D2826" s="267" t="s">
        <v>13988</v>
      </c>
      <c r="E2826" s="174"/>
      <c r="F2826" s="174"/>
      <c r="G2826" s="174"/>
      <c r="H2826" s="174"/>
      <c r="I2826" s="172" t="s">
        <v>2579</v>
      </c>
      <c r="J2826" s="44">
        <f>J2825*30%</f>
        <v>581.4</v>
      </c>
      <c r="K2826" s="79"/>
      <c r="L2826" s="108"/>
      <c r="M2826" s="108"/>
      <c r="N2826" s="108"/>
      <c r="O2826" s="108"/>
      <c r="P2826" s="172" t="s">
        <v>13989</v>
      </c>
    </row>
    <row r="2827" s="8" customFormat="1" ht="20" customHeight="1" spans="1:16">
      <c r="A2827" s="275"/>
      <c r="B2827" s="108"/>
      <c r="C2827" s="274" t="s">
        <v>13990</v>
      </c>
      <c r="D2827" s="267" t="s">
        <v>13991</v>
      </c>
      <c r="E2827" s="174"/>
      <c r="F2827" s="174"/>
      <c r="G2827" s="174"/>
      <c r="H2827" s="174"/>
      <c r="I2827" s="172" t="s">
        <v>2579</v>
      </c>
      <c r="J2827" s="44">
        <f>J2825*30%</f>
        <v>581.4</v>
      </c>
      <c r="K2827" s="79"/>
      <c r="L2827" s="108"/>
      <c r="M2827" s="108"/>
      <c r="N2827" s="108"/>
      <c r="O2827" s="108"/>
      <c r="P2827" s="172" t="s">
        <v>13986</v>
      </c>
    </row>
    <row r="2828" s="8" customFormat="1" ht="96" spans="1:16">
      <c r="A2828" s="275">
        <v>77</v>
      </c>
      <c r="B2828" s="108" t="s">
        <v>51</v>
      </c>
      <c r="C2828" s="275" t="s">
        <v>13992</v>
      </c>
      <c r="D2828" s="130" t="s">
        <v>13993</v>
      </c>
      <c r="E2828" s="174" t="s">
        <v>13994</v>
      </c>
      <c r="F2828" s="174" t="s">
        <v>13995</v>
      </c>
      <c r="G2828" s="174" t="s">
        <v>13996</v>
      </c>
      <c r="H2828" s="174"/>
      <c r="I2828" s="172" t="s">
        <v>13621</v>
      </c>
      <c r="J2828" s="44">
        <v>579</v>
      </c>
      <c r="K2828" s="79"/>
      <c r="L2828" s="108" t="s">
        <v>24</v>
      </c>
      <c r="M2828" s="108"/>
      <c r="N2828" s="108"/>
      <c r="O2828" s="108"/>
      <c r="P2828" s="172" t="s">
        <v>13997</v>
      </c>
    </row>
    <row r="2829" s="8" customFormat="1" ht="26" customHeight="1" spans="1:16">
      <c r="A2829" s="275"/>
      <c r="B2829" s="108"/>
      <c r="C2829" s="274" t="s">
        <v>13998</v>
      </c>
      <c r="D2829" s="267" t="s">
        <v>13999</v>
      </c>
      <c r="E2829" s="174"/>
      <c r="F2829" s="174"/>
      <c r="G2829" s="174"/>
      <c r="H2829" s="174"/>
      <c r="I2829" s="172" t="s">
        <v>13621</v>
      </c>
      <c r="J2829" s="44">
        <f>J2828*100%</f>
        <v>579</v>
      </c>
      <c r="K2829" s="79"/>
      <c r="L2829" s="108"/>
      <c r="M2829" s="108"/>
      <c r="N2829" s="108"/>
      <c r="O2829" s="108"/>
      <c r="P2829" s="172"/>
    </row>
    <row r="2830" s="8" customFormat="1" ht="60" spans="1:16">
      <c r="A2830" s="273">
        <v>78</v>
      </c>
      <c r="B2830" s="108" t="s">
        <v>51</v>
      </c>
      <c r="C2830" s="273" t="s">
        <v>14000</v>
      </c>
      <c r="D2830" s="130" t="s">
        <v>14001</v>
      </c>
      <c r="E2830" s="130" t="s">
        <v>14002</v>
      </c>
      <c r="F2830" s="130" t="s">
        <v>14003</v>
      </c>
      <c r="G2830" s="130"/>
      <c r="H2830" s="130" t="s">
        <v>14004</v>
      </c>
      <c r="I2830" s="172" t="s">
        <v>2579</v>
      </c>
      <c r="J2830" s="44">
        <v>1076</v>
      </c>
      <c r="K2830" s="79"/>
      <c r="L2830" s="108" t="s">
        <v>24</v>
      </c>
      <c r="M2830" s="108"/>
      <c r="N2830" s="108"/>
      <c r="O2830" s="108"/>
      <c r="P2830" s="172" t="s">
        <v>14005</v>
      </c>
    </row>
    <row r="2831" s="8" customFormat="1" ht="26" customHeight="1" spans="1:16">
      <c r="A2831" s="273"/>
      <c r="B2831" s="108"/>
      <c r="C2831" s="274" t="s">
        <v>14006</v>
      </c>
      <c r="D2831" s="267" t="s">
        <v>14007</v>
      </c>
      <c r="E2831" s="130"/>
      <c r="F2831" s="130"/>
      <c r="G2831" s="130"/>
      <c r="H2831" s="130"/>
      <c r="I2831" s="172" t="s">
        <v>2579</v>
      </c>
      <c r="J2831" s="44">
        <v>1076</v>
      </c>
      <c r="K2831" s="79"/>
      <c r="L2831" s="108"/>
      <c r="M2831" s="108"/>
      <c r="N2831" s="108"/>
      <c r="O2831" s="108"/>
      <c r="P2831" s="172" t="s">
        <v>14008</v>
      </c>
    </row>
    <row r="2832" s="8" customFormat="1" ht="409.5" spans="1:16">
      <c r="A2832" s="275">
        <v>79</v>
      </c>
      <c r="B2832" s="108" t="s">
        <v>51</v>
      </c>
      <c r="C2832" s="275" t="s">
        <v>14009</v>
      </c>
      <c r="D2832" s="130" t="s">
        <v>14010</v>
      </c>
      <c r="E2832" s="174" t="s">
        <v>14011</v>
      </c>
      <c r="F2832" s="174" t="s">
        <v>14012</v>
      </c>
      <c r="G2832" s="174" t="s">
        <v>14013</v>
      </c>
      <c r="H2832" s="174"/>
      <c r="I2832" s="172" t="s">
        <v>1754</v>
      </c>
      <c r="J2832" s="44">
        <v>3118</v>
      </c>
      <c r="K2832" s="79" t="s">
        <v>14014</v>
      </c>
      <c r="L2832" s="108" t="s">
        <v>24</v>
      </c>
      <c r="M2832" s="108"/>
      <c r="N2832" s="108"/>
      <c r="O2832" s="108"/>
      <c r="P2832" s="172" t="s">
        <v>14015</v>
      </c>
    </row>
    <row r="2833" s="8" customFormat="1" ht="30" customHeight="1" spans="1:16">
      <c r="A2833" s="275"/>
      <c r="B2833" s="108"/>
      <c r="C2833" s="274" t="s">
        <v>14016</v>
      </c>
      <c r="D2833" s="267" t="s">
        <v>14017</v>
      </c>
      <c r="E2833" s="174"/>
      <c r="F2833" s="174"/>
      <c r="G2833" s="174"/>
      <c r="H2833" s="174"/>
      <c r="I2833" s="172" t="s">
        <v>1754</v>
      </c>
      <c r="J2833" s="44">
        <f>J2832*50%</f>
        <v>1559</v>
      </c>
      <c r="K2833" s="79"/>
      <c r="L2833" s="108"/>
      <c r="M2833" s="108"/>
      <c r="N2833" s="108"/>
      <c r="O2833" s="108"/>
      <c r="P2833" s="172" t="s">
        <v>14018</v>
      </c>
    </row>
    <row r="2834" s="8" customFormat="1" ht="408" spans="1:16">
      <c r="A2834" s="275">
        <v>80</v>
      </c>
      <c r="B2834" s="108" t="s">
        <v>51</v>
      </c>
      <c r="C2834" s="275" t="s">
        <v>14019</v>
      </c>
      <c r="D2834" s="130" t="s">
        <v>14020</v>
      </c>
      <c r="E2834" s="174" t="s">
        <v>14021</v>
      </c>
      <c r="F2834" s="174" t="s">
        <v>14022</v>
      </c>
      <c r="G2834" s="174"/>
      <c r="H2834" s="174"/>
      <c r="I2834" s="172" t="s">
        <v>2579</v>
      </c>
      <c r="J2834" s="44">
        <v>180</v>
      </c>
      <c r="K2834" s="79" t="s">
        <v>14023</v>
      </c>
      <c r="L2834" s="108" t="s">
        <v>24</v>
      </c>
      <c r="M2834" s="108"/>
      <c r="N2834" s="108"/>
      <c r="O2834" s="108"/>
      <c r="P2834" s="172" t="s">
        <v>14024</v>
      </c>
    </row>
    <row r="2835" s="8" customFormat="1" ht="409.5" spans="1:16">
      <c r="A2835" s="275">
        <v>81</v>
      </c>
      <c r="B2835" s="108" t="s">
        <v>51</v>
      </c>
      <c r="C2835" s="275" t="s">
        <v>14025</v>
      </c>
      <c r="D2835" s="130" t="s">
        <v>14026</v>
      </c>
      <c r="E2835" s="174" t="s">
        <v>14027</v>
      </c>
      <c r="F2835" s="174" t="s">
        <v>14028</v>
      </c>
      <c r="G2835" s="421" t="s">
        <v>14029</v>
      </c>
      <c r="H2835" s="174"/>
      <c r="I2835" s="172" t="s">
        <v>2579</v>
      </c>
      <c r="J2835" s="44">
        <v>463</v>
      </c>
      <c r="K2835" s="79" t="s">
        <v>14030</v>
      </c>
      <c r="L2835" s="108" t="s">
        <v>24</v>
      </c>
      <c r="M2835" s="108"/>
      <c r="N2835" s="108"/>
      <c r="O2835" s="108"/>
      <c r="P2835" s="172" t="s">
        <v>14031</v>
      </c>
    </row>
    <row r="2836" s="8" customFormat="1" ht="31" customHeight="1" spans="1:16">
      <c r="A2836" s="275"/>
      <c r="B2836" s="108"/>
      <c r="C2836" s="274" t="s">
        <v>14032</v>
      </c>
      <c r="D2836" s="130" t="s">
        <v>14033</v>
      </c>
      <c r="E2836" s="174"/>
      <c r="F2836" s="174"/>
      <c r="G2836" s="174"/>
      <c r="H2836" s="174"/>
      <c r="I2836" s="172" t="s">
        <v>2579</v>
      </c>
      <c r="J2836" s="44">
        <f>J2835*50%</f>
        <v>231.5</v>
      </c>
      <c r="K2836" s="79"/>
      <c r="L2836" s="108"/>
      <c r="M2836" s="108"/>
      <c r="N2836" s="108"/>
      <c r="O2836" s="108"/>
      <c r="P2836" s="172" t="s">
        <v>14031</v>
      </c>
    </row>
    <row r="2837" s="8" customFormat="1" ht="156" spans="1:16">
      <c r="A2837" s="275">
        <v>82</v>
      </c>
      <c r="B2837" s="108" t="s">
        <v>51</v>
      </c>
      <c r="C2837" s="275" t="s">
        <v>14034</v>
      </c>
      <c r="D2837" s="130" t="s">
        <v>14035</v>
      </c>
      <c r="E2837" s="174" t="s">
        <v>14036</v>
      </c>
      <c r="F2837" s="174" t="s">
        <v>14037</v>
      </c>
      <c r="G2837" s="174"/>
      <c r="H2837" s="174"/>
      <c r="I2837" s="172" t="s">
        <v>14038</v>
      </c>
      <c r="J2837" s="44">
        <v>1660</v>
      </c>
      <c r="K2837" s="79"/>
      <c r="L2837" s="108" t="s">
        <v>34</v>
      </c>
      <c r="M2837" s="108">
        <v>0.2</v>
      </c>
      <c r="N2837" s="108">
        <v>0.25</v>
      </c>
      <c r="O2837" s="108"/>
      <c r="P2837" s="172" t="s">
        <v>14039</v>
      </c>
    </row>
    <row r="2838" s="8" customFormat="1" ht="156" spans="1:16">
      <c r="A2838" s="275">
        <v>83</v>
      </c>
      <c r="B2838" s="108" t="s">
        <v>51</v>
      </c>
      <c r="C2838" s="275" t="s">
        <v>14040</v>
      </c>
      <c r="D2838" s="130" t="s">
        <v>14041</v>
      </c>
      <c r="E2838" s="174" t="s">
        <v>14042</v>
      </c>
      <c r="F2838" s="174" t="s">
        <v>14043</v>
      </c>
      <c r="G2838" s="174"/>
      <c r="H2838" s="174"/>
      <c r="I2838" s="172" t="s">
        <v>14038</v>
      </c>
      <c r="J2838" s="44">
        <v>3284</v>
      </c>
      <c r="K2838" s="79" t="s">
        <v>14044</v>
      </c>
      <c r="L2838" s="108" t="s">
        <v>34</v>
      </c>
      <c r="M2838" s="108">
        <v>0.2</v>
      </c>
      <c r="N2838" s="108">
        <v>0.25</v>
      </c>
      <c r="O2838" s="108"/>
      <c r="P2838" s="172" t="s">
        <v>14039</v>
      </c>
    </row>
    <row r="2839" s="8" customFormat="1" ht="108" spans="1:16">
      <c r="A2839" s="275">
        <v>84</v>
      </c>
      <c r="B2839" s="108" t="s">
        <v>51</v>
      </c>
      <c r="C2839" s="275" t="s">
        <v>14045</v>
      </c>
      <c r="D2839" s="130" t="s">
        <v>14046</v>
      </c>
      <c r="E2839" s="174" t="s">
        <v>14047</v>
      </c>
      <c r="F2839" s="174" t="s">
        <v>14048</v>
      </c>
      <c r="G2839" s="174"/>
      <c r="H2839" s="174"/>
      <c r="I2839" s="172" t="s">
        <v>14038</v>
      </c>
      <c r="J2839" s="44">
        <v>4892</v>
      </c>
      <c r="K2839" s="79" t="s">
        <v>14049</v>
      </c>
      <c r="L2839" s="108" t="s">
        <v>34</v>
      </c>
      <c r="M2839" s="108">
        <v>0.2</v>
      </c>
      <c r="N2839" s="108">
        <v>0.25</v>
      </c>
      <c r="O2839" s="108"/>
      <c r="P2839" s="172" t="s">
        <v>14050</v>
      </c>
    </row>
    <row r="2840" s="8" customFormat="1" ht="84" spans="1:16">
      <c r="A2840" s="275">
        <v>85</v>
      </c>
      <c r="B2840" s="108" t="s">
        <v>51</v>
      </c>
      <c r="C2840" s="275" t="s">
        <v>14051</v>
      </c>
      <c r="D2840" s="130" t="s">
        <v>14052</v>
      </c>
      <c r="E2840" s="174" t="s">
        <v>14053</v>
      </c>
      <c r="F2840" s="174" t="s">
        <v>14054</v>
      </c>
      <c r="G2840" s="174" t="s">
        <v>14055</v>
      </c>
      <c r="H2840" s="174"/>
      <c r="I2840" s="172" t="s">
        <v>14038</v>
      </c>
      <c r="J2840" s="44">
        <v>1278</v>
      </c>
      <c r="K2840" s="79"/>
      <c r="L2840" s="108" t="s">
        <v>24</v>
      </c>
      <c r="M2840" s="108"/>
      <c r="N2840" s="108"/>
      <c r="O2840" s="108"/>
      <c r="P2840" s="172" t="s">
        <v>14056</v>
      </c>
    </row>
    <row r="2841" s="8" customFormat="1" ht="27" customHeight="1" spans="1:16">
      <c r="A2841" s="275"/>
      <c r="B2841" s="108"/>
      <c r="C2841" s="274" t="s">
        <v>14057</v>
      </c>
      <c r="D2841" s="267" t="s">
        <v>14058</v>
      </c>
      <c r="E2841" s="174"/>
      <c r="F2841" s="174"/>
      <c r="G2841" s="174"/>
      <c r="H2841" s="174"/>
      <c r="I2841" s="172" t="s">
        <v>14038</v>
      </c>
      <c r="J2841" s="44">
        <f>J2840*50%</f>
        <v>639</v>
      </c>
      <c r="K2841" s="79"/>
      <c r="L2841" s="108"/>
      <c r="M2841" s="108"/>
      <c r="N2841" s="108"/>
      <c r="O2841" s="108"/>
      <c r="P2841" s="172"/>
    </row>
    <row r="2842" s="8" customFormat="1" ht="28" customHeight="1" spans="1:16">
      <c r="A2842" s="275"/>
      <c r="B2842" s="108"/>
      <c r="C2842" s="274" t="s">
        <v>14059</v>
      </c>
      <c r="D2842" s="267" t="s">
        <v>14060</v>
      </c>
      <c r="E2842" s="174"/>
      <c r="F2842" s="174"/>
      <c r="G2842" s="174"/>
      <c r="H2842" s="174"/>
      <c r="I2842" s="172" t="s">
        <v>14038</v>
      </c>
      <c r="J2842" s="44">
        <f>J2840*50%</f>
        <v>639</v>
      </c>
      <c r="K2842" s="79"/>
      <c r="L2842" s="108"/>
      <c r="M2842" s="108"/>
      <c r="N2842" s="108"/>
      <c r="O2842" s="108"/>
      <c r="P2842" s="172"/>
    </row>
    <row r="2843" s="8" customFormat="1" ht="72" spans="1:16">
      <c r="A2843" s="172">
        <v>86</v>
      </c>
      <c r="B2843" s="108" t="s">
        <v>51</v>
      </c>
      <c r="C2843" s="172" t="s">
        <v>14061</v>
      </c>
      <c r="D2843" s="130" t="s">
        <v>14062</v>
      </c>
      <c r="E2843" s="174" t="s">
        <v>14063</v>
      </c>
      <c r="F2843" s="174" t="s">
        <v>14064</v>
      </c>
      <c r="G2843" s="174"/>
      <c r="H2843" s="174"/>
      <c r="I2843" s="172" t="s">
        <v>14065</v>
      </c>
      <c r="J2843" s="44">
        <v>111</v>
      </c>
      <c r="K2843" s="79"/>
      <c r="L2843" s="108" t="s">
        <v>24</v>
      </c>
      <c r="M2843" s="108"/>
      <c r="N2843" s="108"/>
      <c r="O2843" s="108"/>
      <c r="P2843" s="172" t="s">
        <v>14066</v>
      </c>
    </row>
    <row r="2844" s="8" customFormat="1" ht="409.5" spans="1:16">
      <c r="A2844" s="275">
        <v>87</v>
      </c>
      <c r="B2844" s="108" t="s">
        <v>51</v>
      </c>
      <c r="C2844" s="275" t="s">
        <v>14067</v>
      </c>
      <c r="D2844" s="130" t="s">
        <v>14068</v>
      </c>
      <c r="E2844" s="174" t="s">
        <v>14069</v>
      </c>
      <c r="F2844" s="174" t="s">
        <v>14070</v>
      </c>
      <c r="G2844" s="174"/>
      <c r="H2844" s="174"/>
      <c r="I2844" s="172" t="s">
        <v>2579</v>
      </c>
      <c r="J2844" s="44">
        <v>106</v>
      </c>
      <c r="K2844" s="79" t="s">
        <v>14071</v>
      </c>
      <c r="L2844" s="108" t="s">
        <v>24</v>
      </c>
      <c r="M2844" s="108"/>
      <c r="N2844" s="108"/>
      <c r="O2844" s="108"/>
      <c r="P2844" s="172" t="s">
        <v>14072</v>
      </c>
    </row>
    <row r="2845" s="8" customFormat="1" ht="60" spans="1:16">
      <c r="A2845" s="273">
        <v>88</v>
      </c>
      <c r="B2845" s="108" t="s">
        <v>21</v>
      </c>
      <c r="C2845" s="273" t="s">
        <v>14073</v>
      </c>
      <c r="D2845" s="130" t="s">
        <v>14074</v>
      </c>
      <c r="E2845" s="130" t="s">
        <v>14075</v>
      </c>
      <c r="F2845" s="130" t="s">
        <v>14076</v>
      </c>
      <c r="G2845" s="130"/>
      <c r="H2845" s="130"/>
      <c r="I2845" s="172" t="s">
        <v>49</v>
      </c>
      <c r="J2845" s="44">
        <v>59.8</v>
      </c>
      <c r="K2845" s="79"/>
      <c r="L2845" s="108" t="s">
        <v>50</v>
      </c>
      <c r="M2845" s="108"/>
      <c r="N2845" s="108"/>
      <c r="O2845" s="108"/>
      <c r="P2845" s="172" t="s">
        <v>14077</v>
      </c>
    </row>
    <row r="2846" s="8" customFormat="1" ht="36" spans="1:16">
      <c r="A2846" s="273">
        <v>89</v>
      </c>
      <c r="B2846" s="108" t="s">
        <v>21</v>
      </c>
      <c r="C2846" s="273" t="s">
        <v>14078</v>
      </c>
      <c r="D2846" s="130" t="s">
        <v>14079</v>
      </c>
      <c r="E2846" s="130" t="s">
        <v>14080</v>
      </c>
      <c r="F2846" s="130" t="s">
        <v>14081</v>
      </c>
      <c r="G2846" s="130"/>
      <c r="H2846" s="130"/>
      <c r="I2846" s="172" t="s">
        <v>49</v>
      </c>
      <c r="J2846" s="44">
        <v>25.1</v>
      </c>
      <c r="K2846" s="79" t="s">
        <v>14082</v>
      </c>
      <c r="L2846" s="108" t="s">
        <v>34</v>
      </c>
      <c r="M2846" s="108">
        <v>0.2</v>
      </c>
      <c r="N2846" s="108">
        <v>0.2</v>
      </c>
      <c r="O2846" s="108"/>
      <c r="P2846" s="172"/>
    </row>
    <row r="2847" s="8" customFormat="1" ht="72" spans="1:16">
      <c r="A2847" s="273">
        <v>90</v>
      </c>
      <c r="B2847" s="108" t="s">
        <v>21</v>
      </c>
      <c r="C2847" s="273" t="s">
        <v>14083</v>
      </c>
      <c r="D2847" s="130" t="s">
        <v>14084</v>
      </c>
      <c r="E2847" s="130" t="s">
        <v>14085</v>
      </c>
      <c r="F2847" s="130" t="s">
        <v>14086</v>
      </c>
      <c r="G2847" s="130"/>
      <c r="H2847" s="130"/>
      <c r="I2847" s="172" t="s">
        <v>228</v>
      </c>
      <c r="J2847" s="44">
        <v>14.7</v>
      </c>
      <c r="K2847" s="79" t="s">
        <v>14082</v>
      </c>
      <c r="L2847" s="108" t="s">
        <v>50</v>
      </c>
      <c r="M2847" s="108"/>
      <c r="N2847" s="108"/>
      <c r="O2847" s="108"/>
      <c r="P2847" s="172" t="s">
        <v>14087</v>
      </c>
    </row>
    <row r="2848" s="8" customFormat="1" ht="96" spans="1:16">
      <c r="A2848" s="172">
        <v>91</v>
      </c>
      <c r="B2848" s="108" t="s">
        <v>51</v>
      </c>
      <c r="C2848" s="172" t="s">
        <v>14088</v>
      </c>
      <c r="D2848" s="130" t="s">
        <v>14089</v>
      </c>
      <c r="E2848" s="174" t="s">
        <v>14090</v>
      </c>
      <c r="F2848" s="174" t="s">
        <v>14091</v>
      </c>
      <c r="G2848" s="174"/>
      <c r="H2848" s="174"/>
      <c r="I2848" s="172" t="s">
        <v>13584</v>
      </c>
      <c r="J2848" s="44">
        <v>5.2</v>
      </c>
      <c r="K2848" s="79"/>
      <c r="L2848" s="108" t="s">
        <v>50</v>
      </c>
      <c r="M2848" s="108"/>
      <c r="N2848" s="108"/>
      <c r="O2848" s="108"/>
      <c r="P2848" s="172" t="s">
        <v>14092</v>
      </c>
    </row>
    <row r="2849" s="8" customFormat="1" ht="48" spans="1:16">
      <c r="A2849" s="172">
        <v>92</v>
      </c>
      <c r="B2849" s="108" t="s">
        <v>51</v>
      </c>
      <c r="C2849" s="172" t="s">
        <v>14093</v>
      </c>
      <c r="D2849" s="130" t="s">
        <v>14094</v>
      </c>
      <c r="E2849" s="174" t="s">
        <v>14095</v>
      </c>
      <c r="F2849" s="174" t="s">
        <v>14096</v>
      </c>
      <c r="G2849" s="174"/>
      <c r="H2849" s="174" t="s">
        <v>14097</v>
      </c>
      <c r="I2849" s="172" t="s">
        <v>13584</v>
      </c>
      <c r="J2849" s="44">
        <v>7.3</v>
      </c>
      <c r="K2849" s="79"/>
      <c r="L2849" s="108" t="s">
        <v>50</v>
      </c>
      <c r="M2849" s="108"/>
      <c r="N2849" s="108"/>
      <c r="O2849" s="108"/>
      <c r="P2849" s="172" t="s">
        <v>14098</v>
      </c>
    </row>
    <row r="2850" s="8" customFormat="1" ht="26" customHeight="1" spans="1:16">
      <c r="A2850" s="172"/>
      <c r="B2850" s="108"/>
      <c r="C2850" s="274" t="s">
        <v>14099</v>
      </c>
      <c r="D2850" s="267" t="s">
        <v>14100</v>
      </c>
      <c r="E2850" s="174"/>
      <c r="F2850" s="174"/>
      <c r="G2850" s="174"/>
      <c r="H2850" s="174"/>
      <c r="I2850" s="172" t="s">
        <v>13584</v>
      </c>
      <c r="J2850" s="44">
        <v>7.3</v>
      </c>
      <c r="K2850" s="79"/>
      <c r="L2850" s="108"/>
      <c r="M2850" s="108"/>
      <c r="N2850" s="108"/>
      <c r="O2850" s="108"/>
      <c r="P2850" s="172"/>
    </row>
    <row r="2851" s="8" customFormat="1" ht="48" spans="1:16">
      <c r="A2851" s="108">
        <v>93</v>
      </c>
      <c r="B2851" s="108" t="s">
        <v>51</v>
      </c>
      <c r="C2851" s="108" t="s">
        <v>14101</v>
      </c>
      <c r="D2851" s="130" t="s">
        <v>14102</v>
      </c>
      <c r="E2851" s="130" t="s">
        <v>14103</v>
      </c>
      <c r="F2851" s="130" t="s">
        <v>14104</v>
      </c>
      <c r="G2851" s="130" t="s">
        <v>14105</v>
      </c>
      <c r="H2851" s="109"/>
      <c r="I2851" s="172" t="s">
        <v>13584</v>
      </c>
      <c r="J2851" s="44">
        <v>4.3</v>
      </c>
      <c r="K2851" s="79" t="s">
        <v>14106</v>
      </c>
      <c r="L2851" s="108" t="s">
        <v>24</v>
      </c>
      <c r="M2851" s="108"/>
      <c r="N2851" s="108"/>
      <c r="O2851" s="108"/>
      <c r="P2851" s="172" t="s">
        <v>14107</v>
      </c>
    </row>
    <row r="2852" s="8" customFormat="1" ht="24" customHeight="1" spans="1:16">
      <c r="A2852" s="108"/>
      <c r="B2852" s="108"/>
      <c r="C2852" s="274" t="s">
        <v>14108</v>
      </c>
      <c r="D2852" s="267" t="s">
        <v>14109</v>
      </c>
      <c r="E2852" s="130"/>
      <c r="F2852" s="130"/>
      <c r="G2852" s="130"/>
      <c r="H2852" s="109"/>
      <c r="I2852" s="172" t="s">
        <v>13584</v>
      </c>
      <c r="J2852" s="44">
        <v>4.3</v>
      </c>
      <c r="K2852" s="79"/>
      <c r="L2852" s="108"/>
      <c r="M2852" s="108"/>
      <c r="N2852" s="108"/>
      <c r="O2852" s="108"/>
      <c r="P2852" s="172"/>
    </row>
    <row r="2853" s="8" customFormat="1" ht="36" spans="1:16">
      <c r="A2853" s="108">
        <v>94</v>
      </c>
      <c r="B2853" s="108" t="s">
        <v>51</v>
      </c>
      <c r="C2853" s="108" t="s">
        <v>14110</v>
      </c>
      <c r="D2853" s="130" t="s">
        <v>14111</v>
      </c>
      <c r="E2853" s="130" t="s">
        <v>14112</v>
      </c>
      <c r="F2853" s="130" t="s">
        <v>14113</v>
      </c>
      <c r="G2853" s="130"/>
      <c r="H2853" s="272"/>
      <c r="I2853" s="172" t="s">
        <v>13584</v>
      </c>
      <c r="J2853" s="44">
        <v>4.3</v>
      </c>
      <c r="K2853" s="79"/>
      <c r="L2853" s="108" t="s">
        <v>24</v>
      </c>
      <c r="M2853" s="108"/>
      <c r="N2853" s="108"/>
      <c r="O2853" s="108"/>
      <c r="P2853" s="172" t="s">
        <v>14114</v>
      </c>
    </row>
    <row r="2854" s="8" customFormat="1" ht="36" spans="1:16">
      <c r="A2854" s="108">
        <v>95</v>
      </c>
      <c r="B2854" s="108" t="s">
        <v>51</v>
      </c>
      <c r="C2854" s="108" t="s">
        <v>14115</v>
      </c>
      <c r="D2854" s="130" t="s">
        <v>14116</v>
      </c>
      <c r="E2854" s="130" t="s">
        <v>14117</v>
      </c>
      <c r="F2854" s="130" t="s">
        <v>14118</v>
      </c>
      <c r="G2854" s="130"/>
      <c r="H2854" s="130"/>
      <c r="I2854" s="172" t="s">
        <v>13584</v>
      </c>
      <c r="J2854" s="44">
        <v>4.3</v>
      </c>
      <c r="K2854" s="79"/>
      <c r="L2854" s="108" t="s">
        <v>24</v>
      </c>
      <c r="M2854" s="108"/>
      <c r="N2854" s="108"/>
      <c r="O2854" s="108"/>
      <c r="P2854" s="172" t="s">
        <v>14114</v>
      </c>
    </row>
    <row r="2855" s="8" customFormat="1" ht="36" spans="1:16">
      <c r="A2855" s="108">
        <v>96</v>
      </c>
      <c r="B2855" s="108" t="s">
        <v>51</v>
      </c>
      <c r="C2855" s="108" t="s">
        <v>14119</v>
      </c>
      <c r="D2855" s="130" t="s">
        <v>14120</v>
      </c>
      <c r="E2855" s="130" t="s">
        <v>14121</v>
      </c>
      <c r="F2855" s="130" t="s">
        <v>14122</v>
      </c>
      <c r="G2855" s="130" t="s">
        <v>14123</v>
      </c>
      <c r="H2855" s="130"/>
      <c r="I2855" s="172" t="s">
        <v>13584</v>
      </c>
      <c r="J2855" s="44">
        <v>13.5</v>
      </c>
      <c r="K2855" s="79"/>
      <c r="L2855" s="108" t="s">
        <v>24</v>
      </c>
      <c r="M2855" s="108"/>
      <c r="N2855" s="108"/>
      <c r="O2855" s="108"/>
      <c r="P2855" s="172" t="s">
        <v>14124</v>
      </c>
    </row>
    <row r="2856" s="8" customFormat="1" ht="27" customHeight="1" spans="1:16">
      <c r="A2856" s="108"/>
      <c r="B2856" s="108"/>
      <c r="C2856" s="274" t="s">
        <v>14125</v>
      </c>
      <c r="D2856" s="267" t="s">
        <v>14126</v>
      </c>
      <c r="E2856" s="130"/>
      <c r="F2856" s="130"/>
      <c r="G2856" s="130"/>
      <c r="H2856" s="130"/>
      <c r="I2856" s="172" t="s">
        <v>13584</v>
      </c>
      <c r="J2856" s="44">
        <v>13.5</v>
      </c>
      <c r="K2856" s="79"/>
      <c r="L2856" s="108"/>
      <c r="M2856" s="108"/>
      <c r="N2856" s="108"/>
      <c r="O2856" s="108"/>
      <c r="P2856" s="172"/>
    </row>
    <row r="2857" s="8" customFormat="1" ht="48" spans="1:16">
      <c r="A2857" s="108">
        <v>97</v>
      </c>
      <c r="B2857" s="273" t="s">
        <v>2033</v>
      </c>
      <c r="C2857" s="108" t="s">
        <v>14127</v>
      </c>
      <c r="D2857" s="130" t="s">
        <v>14128</v>
      </c>
      <c r="E2857" s="130" t="s">
        <v>14129</v>
      </c>
      <c r="F2857" s="130" t="s">
        <v>14130</v>
      </c>
      <c r="G2857" s="130" t="s">
        <v>4132</v>
      </c>
      <c r="H2857" s="130"/>
      <c r="I2857" s="172" t="s">
        <v>13584</v>
      </c>
      <c r="J2857" s="44">
        <v>18</v>
      </c>
      <c r="K2857" s="79"/>
      <c r="L2857" s="108" t="s">
        <v>24</v>
      </c>
      <c r="M2857" s="108"/>
      <c r="N2857" s="108"/>
      <c r="O2857" s="108"/>
      <c r="P2857" s="172" t="s">
        <v>14131</v>
      </c>
    </row>
    <row r="2858" s="8" customFormat="1" ht="32" customHeight="1" spans="1:16">
      <c r="A2858" s="108"/>
      <c r="B2858" s="273"/>
      <c r="C2858" s="274" t="s">
        <v>14132</v>
      </c>
      <c r="D2858" s="267" t="s">
        <v>14133</v>
      </c>
      <c r="E2858" s="130"/>
      <c r="F2858" s="130"/>
      <c r="G2858" s="130"/>
      <c r="H2858" s="130"/>
      <c r="I2858" s="34" t="s">
        <v>49</v>
      </c>
      <c r="J2858" s="44">
        <f>J2857*20%</f>
        <v>3.6</v>
      </c>
      <c r="K2858" s="79"/>
      <c r="L2858" s="108"/>
      <c r="M2858" s="108"/>
      <c r="N2858" s="108"/>
      <c r="O2858" s="108"/>
      <c r="P2858" s="172"/>
    </row>
    <row r="2859" s="8" customFormat="1" ht="108" spans="1:16">
      <c r="A2859" s="275">
        <v>98</v>
      </c>
      <c r="B2859" s="108" t="s">
        <v>51</v>
      </c>
      <c r="C2859" s="275" t="s">
        <v>14134</v>
      </c>
      <c r="D2859" s="130" t="s">
        <v>14135</v>
      </c>
      <c r="E2859" s="174" t="s">
        <v>14136</v>
      </c>
      <c r="F2859" s="174" t="s">
        <v>14137</v>
      </c>
      <c r="G2859" s="174"/>
      <c r="H2859" s="174" t="s">
        <v>14138</v>
      </c>
      <c r="I2859" s="172" t="s">
        <v>13584</v>
      </c>
      <c r="J2859" s="44">
        <v>35.7</v>
      </c>
      <c r="K2859" s="79"/>
      <c r="L2859" s="108" t="s">
        <v>34</v>
      </c>
      <c r="M2859" s="108">
        <v>0.2</v>
      </c>
      <c r="N2859" s="108">
        <v>0.25</v>
      </c>
      <c r="O2859" s="108"/>
      <c r="P2859" s="172" t="s">
        <v>14139</v>
      </c>
    </row>
    <row r="2860" s="8" customFormat="1" ht="26" customHeight="1" spans="1:16">
      <c r="A2860" s="275"/>
      <c r="B2860" s="108"/>
      <c r="C2860" s="274" t="s">
        <v>14140</v>
      </c>
      <c r="D2860" s="267" t="s">
        <v>14141</v>
      </c>
      <c r="E2860" s="174"/>
      <c r="F2860" s="174"/>
      <c r="G2860" s="174"/>
      <c r="H2860" s="174"/>
      <c r="I2860" s="172" t="s">
        <v>13584</v>
      </c>
      <c r="J2860" s="44">
        <v>35.7</v>
      </c>
      <c r="K2860" s="79"/>
      <c r="L2860" s="108"/>
      <c r="M2860" s="108"/>
      <c r="N2860" s="108"/>
      <c r="O2860" s="108"/>
      <c r="P2860" s="172" t="s">
        <v>14142</v>
      </c>
    </row>
    <row r="2861" s="8" customFormat="1" ht="48" spans="1:16">
      <c r="A2861" s="172">
        <v>99</v>
      </c>
      <c r="B2861" s="108" t="s">
        <v>51</v>
      </c>
      <c r="C2861" s="172" t="s">
        <v>14143</v>
      </c>
      <c r="D2861" s="130" t="s">
        <v>14144</v>
      </c>
      <c r="E2861" s="174" t="s">
        <v>14145</v>
      </c>
      <c r="F2861" s="174" t="s">
        <v>14146</v>
      </c>
      <c r="G2861" s="174"/>
      <c r="H2861" s="174"/>
      <c r="I2861" s="172" t="s">
        <v>13584</v>
      </c>
      <c r="J2861" s="44">
        <v>3.1</v>
      </c>
      <c r="K2861" s="79"/>
      <c r="L2861" s="108" t="s">
        <v>50</v>
      </c>
      <c r="M2861" s="108"/>
      <c r="N2861" s="108"/>
      <c r="O2861" s="108"/>
      <c r="P2861" s="172" t="s">
        <v>14147</v>
      </c>
    </row>
    <row r="2862" s="8" customFormat="1" ht="120" spans="1:16">
      <c r="A2862" s="108">
        <v>100</v>
      </c>
      <c r="B2862" s="273" t="s">
        <v>2033</v>
      </c>
      <c r="C2862" s="108" t="s">
        <v>14148</v>
      </c>
      <c r="D2862" s="130" t="s">
        <v>14149</v>
      </c>
      <c r="E2862" s="130" t="s">
        <v>14150</v>
      </c>
      <c r="F2862" s="130" t="s">
        <v>14151</v>
      </c>
      <c r="G2862" s="130" t="s">
        <v>14152</v>
      </c>
      <c r="H2862" s="130"/>
      <c r="I2862" s="172" t="s">
        <v>13584</v>
      </c>
      <c r="J2862" s="44">
        <v>153</v>
      </c>
      <c r="K2862" s="79" t="s">
        <v>14153</v>
      </c>
      <c r="L2862" s="108" t="s">
        <v>50</v>
      </c>
      <c r="M2862" s="108"/>
      <c r="N2862" s="108"/>
      <c r="O2862" s="108"/>
      <c r="P2862" s="172" t="s">
        <v>14154</v>
      </c>
    </row>
    <row r="2863" s="8" customFormat="1" ht="19" customHeight="1" spans="1:16">
      <c r="A2863" s="108"/>
      <c r="B2863" s="273"/>
      <c r="C2863" s="274" t="s">
        <v>14155</v>
      </c>
      <c r="D2863" s="267" t="s">
        <v>14156</v>
      </c>
      <c r="E2863" s="130"/>
      <c r="F2863" s="130"/>
      <c r="G2863" s="130"/>
      <c r="H2863" s="130"/>
      <c r="I2863" s="34" t="s">
        <v>49</v>
      </c>
      <c r="J2863" s="44">
        <f>J2862*20%</f>
        <v>30.6</v>
      </c>
      <c r="K2863" s="79"/>
      <c r="L2863" s="108"/>
      <c r="M2863" s="108"/>
      <c r="N2863" s="108"/>
      <c r="O2863" s="108"/>
      <c r="P2863" s="172"/>
    </row>
    <row r="2864" s="8" customFormat="1" ht="24" customHeight="1" spans="1:16">
      <c r="A2864" s="108"/>
      <c r="B2864" s="273"/>
      <c r="C2864" s="274" t="s">
        <v>14157</v>
      </c>
      <c r="D2864" s="267" t="s">
        <v>14158</v>
      </c>
      <c r="E2864" s="130"/>
      <c r="F2864" s="130"/>
      <c r="G2864" s="130"/>
      <c r="H2864" s="130"/>
      <c r="I2864" s="172" t="s">
        <v>13584</v>
      </c>
      <c r="J2864" s="44">
        <f>J2862*50%</f>
        <v>76.5</v>
      </c>
      <c r="K2864" s="79"/>
      <c r="L2864" s="108"/>
      <c r="M2864" s="108"/>
      <c r="N2864" s="108"/>
      <c r="O2864" s="108"/>
      <c r="P2864" s="172" t="s">
        <v>14159</v>
      </c>
    </row>
    <row r="2865" s="8" customFormat="1" ht="168" spans="1:16">
      <c r="A2865" s="108">
        <v>101</v>
      </c>
      <c r="B2865" s="273" t="s">
        <v>2033</v>
      </c>
      <c r="C2865" s="108" t="s">
        <v>14160</v>
      </c>
      <c r="D2865" s="130" t="s">
        <v>14161</v>
      </c>
      <c r="E2865" s="130" t="s">
        <v>14162</v>
      </c>
      <c r="F2865" s="130" t="s">
        <v>14163</v>
      </c>
      <c r="G2865" s="130" t="s">
        <v>4132</v>
      </c>
      <c r="H2865" s="130" t="s">
        <v>14164</v>
      </c>
      <c r="I2865" s="172" t="s">
        <v>13584</v>
      </c>
      <c r="J2865" s="44">
        <v>162</v>
      </c>
      <c r="K2865" s="79"/>
      <c r="L2865" s="108" t="s">
        <v>50</v>
      </c>
      <c r="M2865" s="108"/>
      <c r="N2865" s="108"/>
      <c r="O2865" s="108"/>
      <c r="P2865" s="172" t="s">
        <v>14165</v>
      </c>
    </row>
    <row r="2866" s="8" customFormat="1" ht="21" customHeight="1" spans="1:16">
      <c r="A2866" s="108"/>
      <c r="B2866" s="273"/>
      <c r="C2866" s="274" t="s">
        <v>14166</v>
      </c>
      <c r="D2866" s="267" t="s">
        <v>14167</v>
      </c>
      <c r="E2866" s="130"/>
      <c r="F2866" s="130"/>
      <c r="G2866" s="130"/>
      <c r="H2866" s="130"/>
      <c r="I2866" s="34" t="s">
        <v>49</v>
      </c>
      <c r="J2866" s="44">
        <f>J2865*20%</f>
        <v>32.4</v>
      </c>
      <c r="K2866" s="79"/>
      <c r="L2866" s="108"/>
      <c r="M2866" s="108"/>
      <c r="N2866" s="108"/>
      <c r="O2866" s="108"/>
      <c r="P2866" s="172"/>
    </row>
    <row r="2867" s="8" customFormat="1" ht="25" customHeight="1" spans="1:16">
      <c r="A2867" s="108"/>
      <c r="B2867" s="273"/>
      <c r="C2867" s="422" t="s">
        <v>14168</v>
      </c>
      <c r="D2867" s="267" t="s">
        <v>14169</v>
      </c>
      <c r="E2867" s="130"/>
      <c r="F2867" s="130"/>
      <c r="G2867" s="130"/>
      <c r="H2867" s="130"/>
      <c r="I2867" s="172" t="s">
        <v>13584</v>
      </c>
      <c r="J2867" s="44">
        <v>162</v>
      </c>
      <c r="K2867" s="79"/>
      <c r="L2867" s="108"/>
      <c r="M2867" s="108"/>
      <c r="N2867" s="108"/>
      <c r="O2867" s="108"/>
      <c r="P2867" s="172"/>
    </row>
    <row r="2868" s="8" customFormat="1" ht="168" spans="1:16">
      <c r="A2868" s="273">
        <v>102</v>
      </c>
      <c r="B2868" s="273" t="s">
        <v>2033</v>
      </c>
      <c r="C2868" s="273" t="s">
        <v>14170</v>
      </c>
      <c r="D2868" s="130" t="s">
        <v>14171</v>
      </c>
      <c r="E2868" s="130" t="s">
        <v>14172</v>
      </c>
      <c r="F2868" s="130" t="s">
        <v>14173</v>
      </c>
      <c r="G2868" s="130" t="s">
        <v>4132</v>
      </c>
      <c r="H2868" s="130" t="s">
        <v>14174</v>
      </c>
      <c r="I2868" s="172" t="s">
        <v>13584</v>
      </c>
      <c r="J2868" s="44">
        <v>453</v>
      </c>
      <c r="K2868" s="79"/>
      <c r="L2868" s="108" t="s">
        <v>24</v>
      </c>
      <c r="M2868" s="108"/>
      <c r="N2868" s="108"/>
      <c r="O2868" s="108"/>
      <c r="P2868" s="172" t="s">
        <v>14175</v>
      </c>
    </row>
    <row r="2869" s="8" customFormat="1" ht="29" customHeight="1" spans="1:16">
      <c r="A2869" s="273"/>
      <c r="B2869" s="273"/>
      <c r="C2869" s="274" t="s">
        <v>14176</v>
      </c>
      <c r="D2869" s="267" t="s">
        <v>14177</v>
      </c>
      <c r="E2869" s="130"/>
      <c r="F2869" s="130"/>
      <c r="G2869" s="130"/>
      <c r="H2869" s="130"/>
      <c r="I2869" s="34" t="s">
        <v>49</v>
      </c>
      <c r="J2869" s="44">
        <f t="shared" ref="J2869:J2874" si="79">J2868*20%</f>
        <v>90.6</v>
      </c>
      <c r="K2869" s="79"/>
      <c r="L2869" s="108"/>
      <c r="M2869" s="108"/>
      <c r="N2869" s="108"/>
      <c r="O2869" s="108"/>
      <c r="P2869" s="172"/>
    </row>
    <row r="2870" s="8" customFormat="1" ht="29" customHeight="1" spans="1:16">
      <c r="A2870" s="273"/>
      <c r="B2870" s="273"/>
      <c r="C2870" s="274" t="s">
        <v>14178</v>
      </c>
      <c r="D2870" s="267" t="s">
        <v>14179</v>
      </c>
      <c r="E2870" s="130"/>
      <c r="F2870" s="130"/>
      <c r="G2870" s="130"/>
      <c r="H2870" s="130"/>
      <c r="I2870" s="172" t="s">
        <v>13584</v>
      </c>
      <c r="J2870" s="44">
        <v>453</v>
      </c>
      <c r="K2870" s="79"/>
      <c r="L2870" s="108"/>
      <c r="M2870" s="108"/>
      <c r="N2870" s="108"/>
      <c r="O2870" s="108"/>
      <c r="P2870" s="172"/>
    </row>
    <row r="2871" s="8" customFormat="1" ht="120" spans="1:16">
      <c r="A2871" s="273">
        <v>103</v>
      </c>
      <c r="B2871" s="273" t="s">
        <v>2033</v>
      </c>
      <c r="C2871" s="273" t="s">
        <v>14180</v>
      </c>
      <c r="D2871" s="130" t="s">
        <v>14181</v>
      </c>
      <c r="E2871" s="130" t="s">
        <v>14182</v>
      </c>
      <c r="F2871" s="130" t="s">
        <v>14183</v>
      </c>
      <c r="G2871" s="130" t="s">
        <v>4132</v>
      </c>
      <c r="H2871" s="130"/>
      <c r="I2871" s="172" t="s">
        <v>13584</v>
      </c>
      <c r="J2871" s="44">
        <v>217</v>
      </c>
      <c r="K2871" s="79"/>
      <c r="L2871" s="108" t="s">
        <v>34</v>
      </c>
      <c r="M2871" s="108">
        <v>0.2</v>
      </c>
      <c r="N2871" s="108">
        <v>0.25</v>
      </c>
      <c r="O2871" s="108"/>
      <c r="P2871" s="172" t="s">
        <v>14184</v>
      </c>
    </row>
    <row r="2872" s="8" customFormat="1" ht="19" customHeight="1" spans="1:16">
      <c r="A2872" s="273"/>
      <c r="B2872" s="273"/>
      <c r="C2872" s="274" t="s">
        <v>14185</v>
      </c>
      <c r="D2872" s="267" t="s">
        <v>14186</v>
      </c>
      <c r="E2872" s="130"/>
      <c r="F2872" s="130"/>
      <c r="G2872" s="130"/>
      <c r="H2872" s="130"/>
      <c r="I2872" s="34" t="s">
        <v>49</v>
      </c>
      <c r="J2872" s="44">
        <f t="shared" si="79"/>
        <v>43.4</v>
      </c>
      <c r="K2872" s="79"/>
      <c r="L2872" s="108"/>
      <c r="M2872" s="108"/>
      <c r="N2872" s="108"/>
      <c r="O2872" s="108"/>
      <c r="P2872" s="172"/>
    </row>
    <row r="2873" s="8" customFormat="1" ht="48" spans="1:16">
      <c r="A2873" s="108">
        <v>104</v>
      </c>
      <c r="B2873" s="273" t="s">
        <v>2033</v>
      </c>
      <c r="C2873" s="108" t="s">
        <v>14187</v>
      </c>
      <c r="D2873" s="130" t="s">
        <v>14188</v>
      </c>
      <c r="E2873" s="130" t="s">
        <v>14189</v>
      </c>
      <c r="F2873" s="130" t="s">
        <v>14190</v>
      </c>
      <c r="G2873" s="130" t="s">
        <v>4132</v>
      </c>
      <c r="H2873" s="130"/>
      <c r="I2873" s="172" t="s">
        <v>13584</v>
      </c>
      <c r="J2873" s="44">
        <v>18.4</v>
      </c>
      <c r="K2873" s="79"/>
      <c r="L2873" s="108" t="s">
        <v>50</v>
      </c>
      <c r="M2873" s="108"/>
      <c r="N2873" s="108"/>
      <c r="O2873" s="108"/>
      <c r="P2873" s="172" t="s">
        <v>14191</v>
      </c>
    </row>
    <row r="2874" s="8" customFormat="1" ht="19" customHeight="1" spans="1:16">
      <c r="A2874" s="108"/>
      <c r="B2874" s="273"/>
      <c r="C2874" s="274" t="s">
        <v>14192</v>
      </c>
      <c r="D2874" s="267" t="s">
        <v>14193</v>
      </c>
      <c r="E2874" s="130"/>
      <c r="F2874" s="130"/>
      <c r="G2874" s="130"/>
      <c r="H2874" s="130"/>
      <c r="I2874" s="34" t="s">
        <v>49</v>
      </c>
      <c r="J2874" s="44">
        <f t="shared" si="79"/>
        <v>3.68</v>
      </c>
      <c r="K2874" s="79"/>
      <c r="L2874" s="108"/>
      <c r="M2874" s="108"/>
      <c r="N2874" s="108"/>
      <c r="O2874" s="108"/>
      <c r="P2874" s="172"/>
    </row>
    <row r="2875" s="8" customFormat="1" ht="48" spans="1:16">
      <c r="A2875" s="108">
        <v>105</v>
      </c>
      <c r="B2875" s="273" t="s">
        <v>2033</v>
      </c>
      <c r="C2875" s="108" t="s">
        <v>14194</v>
      </c>
      <c r="D2875" s="130" t="s">
        <v>14195</v>
      </c>
      <c r="E2875" s="130" t="s">
        <v>14196</v>
      </c>
      <c r="F2875" s="130" t="s">
        <v>14197</v>
      </c>
      <c r="G2875" s="130" t="s">
        <v>14198</v>
      </c>
      <c r="H2875" s="130"/>
      <c r="I2875" s="172" t="s">
        <v>13584</v>
      </c>
      <c r="J2875" s="44">
        <v>344</v>
      </c>
      <c r="K2875" s="79"/>
      <c r="L2875" s="108" t="s">
        <v>24</v>
      </c>
      <c r="M2875" s="108"/>
      <c r="N2875" s="108"/>
      <c r="O2875" s="108"/>
      <c r="P2875" s="172"/>
    </row>
    <row r="2876" s="8" customFormat="1" ht="20" customHeight="1" spans="1:16">
      <c r="A2876" s="108"/>
      <c r="B2876" s="273"/>
      <c r="C2876" s="274" t="s">
        <v>14199</v>
      </c>
      <c r="D2876" s="267" t="s">
        <v>14200</v>
      </c>
      <c r="E2876" s="130"/>
      <c r="F2876" s="130"/>
      <c r="G2876" s="130"/>
      <c r="H2876" s="130"/>
      <c r="I2876" s="34" t="s">
        <v>49</v>
      </c>
      <c r="J2876" s="44">
        <f>J2875*20%</f>
        <v>68.8</v>
      </c>
      <c r="K2876" s="79"/>
      <c r="L2876" s="108"/>
      <c r="M2876" s="108"/>
      <c r="N2876" s="108"/>
      <c r="O2876" s="108"/>
      <c r="P2876" s="172"/>
    </row>
    <row r="2877" s="8" customFormat="1" ht="23" customHeight="1" spans="1:16">
      <c r="A2877" s="108"/>
      <c r="B2877" s="273"/>
      <c r="C2877" s="274" t="s">
        <v>14201</v>
      </c>
      <c r="D2877" s="267" t="s">
        <v>14202</v>
      </c>
      <c r="E2877" s="130"/>
      <c r="F2877" s="130"/>
      <c r="G2877" s="130"/>
      <c r="H2877" s="130"/>
      <c r="I2877" s="172" t="s">
        <v>13584</v>
      </c>
      <c r="J2877" s="44">
        <f>J2875*100%</f>
        <v>344</v>
      </c>
      <c r="K2877" s="79"/>
      <c r="L2877" s="108"/>
      <c r="M2877" s="108"/>
      <c r="N2877" s="108"/>
      <c r="O2877" s="108"/>
      <c r="P2877" s="172"/>
    </row>
    <row r="2878" s="8" customFormat="1" ht="48" spans="1:16">
      <c r="A2878" s="273">
        <v>106</v>
      </c>
      <c r="B2878" s="108" t="s">
        <v>51</v>
      </c>
      <c r="C2878" s="273" t="s">
        <v>14203</v>
      </c>
      <c r="D2878" s="130" t="s">
        <v>14204</v>
      </c>
      <c r="E2878" s="130" t="s">
        <v>14205</v>
      </c>
      <c r="F2878" s="130" t="s">
        <v>14206</v>
      </c>
      <c r="G2878" s="130"/>
      <c r="H2878" s="130"/>
      <c r="I2878" s="172" t="s">
        <v>49</v>
      </c>
      <c r="J2878" s="44">
        <v>52.3</v>
      </c>
      <c r="K2878" s="79" t="s">
        <v>14207</v>
      </c>
      <c r="L2878" s="108" t="s">
        <v>50</v>
      </c>
      <c r="M2878" s="108"/>
      <c r="N2878" s="108"/>
      <c r="O2878" s="108"/>
      <c r="P2878" s="172" t="s">
        <v>14208</v>
      </c>
    </row>
    <row r="2879" s="8" customFormat="1" ht="36" spans="1:16">
      <c r="A2879" s="273">
        <v>107</v>
      </c>
      <c r="B2879" s="108" t="s">
        <v>21</v>
      </c>
      <c r="C2879" s="273" t="s">
        <v>14209</v>
      </c>
      <c r="D2879" s="286" t="s">
        <v>14210</v>
      </c>
      <c r="E2879" s="286" t="s">
        <v>14211</v>
      </c>
      <c r="F2879" s="286" t="s">
        <v>14212</v>
      </c>
      <c r="G2879" s="286"/>
      <c r="H2879" s="286"/>
      <c r="I2879" s="275" t="s">
        <v>13584</v>
      </c>
      <c r="J2879" s="44">
        <v>6.6</v>
      </c>
      <c r="K2879" s="79"/>
      <c r="L2879" s="108" t="s">
        <v>50</v>
      </c>
      <c r="M2879" s="108"/>
      <c r="N2879" s="108"/>
      <c r="O2879" s="108"/>
      <c r="P2879" s="172" t="s">
        <v>14213</v>
      </c>
    </row>
    <row r="2880" s="8" customFormat="1" ht="36" spans="1:16">
      <c r="A2880" s="108">
        <v>108</v>
      </c>
      <c r="B2880" s="108" t="s">
        <v>21</v>
      </c>
      <c r="C2880" s="108" t="s">
        <v>14214</v>
      </c>
      <c r="D2880" s="130" t="s">
        <v>14215</v>
      </c>
      <c r="E2880" s="130" t="s">
        <v>14216</v>
      </c>
      <c r="F2880" s="130" t="s">
        <v>14212</v>
      </c>
      <c r="G2880" s="272"/>
      <c r="H2880" s="130"/>
      <c r="I2880" s="172" t="s">
        <v>49</v>
      </c>
      <c r="J2880" s="44">
        <v>16</v>
      </c>
      <c r="K2880" s="79"/>
      <c r="L2880" s="108" t="s">
        <v>50</v>
      </c>
      <c r="M2880" s="108"/>
      <c r="N2880" s="108"/>
      <c r="O2880" s="108"/>
      <c r="P2880" s="172" t="s">
        <v>14217</v>
      </c>
    </row>
    <row r="2881" s="8" customFormat="1" ht="48" spans="1:16">
      <c r="A2881" s="108">
        <v>109</v>
      </c>
      <c r="B2881" s="108" t="s">
        <v>21</v>
      </c>
      <c r="C2881" s="108" t="s">
        <v>14218</v>
      </c>
      <c r="D2881" s="130" t="s">
        <v>14219</v>
      </c>
      <c r="E2881" s="130" t="s">
        <v>14220</v>
      </c>
      <c r="F2881" s="130" t="s">
        <v>14221</v>
      </c>
      <c r="G2881" s="130"/>
      <c r="H2881" s="130"/>
      <c r="I2881" s="172" t="s">
        <v>49</v>
      </c>
      <c r="J2881" s="44">
        <v>12.3</v>
      </c>
      <c r="K2881" s="79"/>
      <c r="L2881" s="108" t="s">
        <v>50</v>
      </c>
      <c r="M2881" s="108"/>
      <c r="N2881" s="108"/>
      <c r="O2881" s="108"/>
      <c r="P2881" s="172" t="s">
        <v>14222</v>
      </c>
    </row>
    <row r="2882" s="8" customFormat="1" ht="48" spans="1:16">
      <c r="A2882" s="108">
        <v>110</v>
      </c>
      <c r="B2882" s="108" t="s">
        <v>21</v>
      </c>
      <c r="C2882" s="108" t="s">
        <v>14223</v>
      </c>
      <c r="D2882" s="130" t="s">
        <v>14224</v>
      </c>
      <c r="E2882" s="130" t="s">
        <v>14225</v>
      </c>
      <c r="F2882" s="130" t="s">
        <v>14226</v>
      </c>
      <c r="G2882" s="130"/>
      <c r="H2882" s="130"/>
      <c r="I2882" s="172" t="s">
        <v>49</v>
      </c>
      <c r="J2882" s="44">
        <v>9.2</v>
      </c>
      <c r="K2882" s="79"/>
      <c r="L2882" s="108" t="s">
        <v>50</v>
      </c>
      <c r="M2882" s="108"/>
      <c r="N2882" s="108"/>
      <c r="O2882" s="108"/>
      <c r="P2882" s="172" t="s">
        <v>14227</v>
      </c>
    </row>
    <row r="2883" s="8" customFormat="1" ht="72" spans="1:16">
      <c r="A2883" s="108">
        <v>111</v>
      </c>
      <c r="B2883" s="108" t="s">
        <v>51</v>
      </c>
      <c r="C2883" s="108" t="s">
        <v>14228</v>
      </c>
      <c r="D2883" s="130" t="s">
        <v>14229</v>
      </c>
      <c r="E2883" s="130" t="s">
        <v>14230</v>
      </c>
      <c r="F2883" s="130" t="s">
        <v>14231</v>
      </c>
      <c r="G2883" s="130"/>
      <c r="H2883" s="272"/>
      <c r="I2883" s="172" t="s">
        <v>14232</v>
      </c>
      <c r="J2883" s="44">
        <v>13.3</v>
      </c>
      <c r="K2883" s="79" t="s">
        <v>14233</v>
      </c>
      <c r="L2883" s="108" t="s">
        <v>50</v>
      </c>
      <c r="M2883" s="108"/>
      <c r="N2883" s="108"/>
      <c r="O2883" s="108"/>
      <c r="P2883" s="172" t="s">
        <v>14234</v>
      </c>
    </row>
    <row r="2884" s="8" customFormat="1" ht="27" customHeight="1" spans="1:16">
      <c r="A2884" s="108"/>
      <c r="B2884" s="108"/>
      <c r="C2884" s="287" t="s">
        <v>14235</v>
      </c>
      <c r="D2884" s="133" t="s">
        <v>14236</v>
      </c>
      <c r="E2884" s="130"/>
      <c r="F2884" s="130"/>
      <c r="G2884" s="130"/>
      <c r="H2884" s="272"/>
      <c r="I2884" s="172" t="s">
        <v>49</v>
      </c>
      <c r="J2884" s="44">
        <f>J2883*30%</f>
        <v>3.99</v>
      </c>
      <c r="K2884" s="79"/>
      <c r="L2884" s="108"/>
      <c r="M2884" s="108"/>
      <c r="N2884" s="108"/>
      <c r="O2884" s="108"/>
      <c r="P2884" s="172"/>
    </row>
    <row r="2885" s="8" customFormat="1" ht="48" spans="1:16">
      <c r="A2885" s="108">
        <v>112</v>
      </c>
      <c r="B2885" s="108" t="s">
        <v>2033</v>
      </c>
      <c r="C2885" s="108" t="s">
        <v>14237</v>
      </c>
      <c r="D2885" s="130" t="s">
        <v>14238</v>
      </c>
      <c r="E2885" s="130" t="s">
        <v>14239</v>
      </c>
      <c r="F2885" s="130" t="s">
        <v>14240</v>
      </c>
      <c r="G2885" s="130" t="s">
        <v>4132</v>
      </c>
      <c r="H2885" s="130"/>
      <c r="I2885" s="172" t="s">
        <v>14232</v>
      </c>
      <c r="J2885" s="44">
        <v>235</v>
      </c>
      <c r="K2885" s="79" t="s">
        <v>14241</v>
      </c>
      <c r="L2885" s="108" t="s">
        <v>50</v>
      </c>
      <c r="M2885" s="108"/>
      <c r="N2885" s="108"/>
      <c r="O2885" s="108"/>
      <c r="P2885" s="172" t="s">
        <v>14242</v>
      </c>
    </row>
    <row r="2886" s="8" customFormat="1" ht="30" customHeight="1" spans="1:16">
      <c r="A2886" s="108"/>
      <c r="B2886" s="108"/>
      <c r="C2886" s="108" t="s">
        <v>14243</v>
      </c>
      <c r="D2886" s="267" t="s">
        <v>14244</v>
      </c>
      <c r="E2886" s="130"/>
      <c r="F2886" s="130"/>
      <c r="G2886" s="130"/>
      <c r="H2886" s="130"/>
      <c r="I2886" s="34" t="s">
        <v>49</v>
      </c>
      <c r="J2886" s="44">
        <f>J2885*20%</f>
        <v>47</v>
      </c>
      <c r="K2886" s="79"/>
      <c r="L2886" s="108"/>
      <c r="M2886" s="108"/>
      <c r="N2886" s="108"/>
      <c r="O2886" s="108"/>
      <c r="P2886" s="172"/>
    </row>
    <row r="2887" s="8" customFormat="1" ht="21" customHeight="1" spans="1:16">
      <c r="A2887" s="108"/>
      <c r="B2887" s="108"/>
      <c r="C2887" s="108" t="s">
        <v>14245</v>
      </c>
      <c r="D2887" s="133" t="s">
        <v>14246</v>
      </c>
      <c r="E2887" s="130"/>
      <c r="F2887" s="130"/>
      <c r="G2887" s="130"/>
      <c r="H2887" s="130"/>
      <c r="I2887" s="172" t="s">
        <v>49</v>
      </c>
      <c r="J2887" s="44">
        <f>J2885*30%</f>
        <v>70.5</v>
      </c>
      <c r="K2887" s="79"/>
      <c r="L2887" s="108"/>
      <c r="M2887" s="108"/>
      <c r="N2887" s="108"/>
      <c r="O2887" s="108"/>
      <c r="P2887" s="172"/>
    </row>
    <row r="2888" s="8" customFormat="1" ht="48" spans="1:16">
      <c r="A2888" s="108">
        <v>113</v>
      </c>
      <c r="B2888" s="108" t="s">
        <v>2033</v>
      </c>
      <c r="C2888" s="108" t="s">
        <v>14247</v>
      </c>
      <c r="D2888" s="130" t="s">
        <v>14248</v>
      </c>
      <c r="E2888" s="130" t="s">
        <v>14249</v>
      </c>
      <c r="F2888" s="130" t="s">
        <v>14250</v>
      </c>
      <c r="G2888" s="130" t="s">
        <v>4132</v>
      </c>
      <c r="H2888" s="130"/>
      <c r="I2888" s="172" t="s">
        <v>14232</v>
      </c>
      <c r="J2888" s="44">
        <v>152</v>
      </c>
      <c r="K2888" s="79" t="s">
        <v>14241</v>
      </c>
      <c r="L2888" s="108" t="s">
        <v>50</v>
      </c>
      <c r="M2888" s="108"/>
      <c r="N2888" s="108"/>
      <c r="O2888" s="108"/>
      <c r="P2888" s="172" t="s">
        <v>14251</v>
      </c>
    </row>
    <row r="2889" s="8" customFormat="1" ht="30" customHeight="1" spans="1:16">
      <c r="A2889" s="108"/>
      <c r="B2889" s="108"/>
      <c r="C2889" s="108" t="s">
        <v>14252</v>
      </c>
      <c r="D2889" s="267" t="s">
        <v>14253</v>
      </c>
      <c r="E2889" s="130"/>
      <c r="F2889" s="130"/>
      <c r="G2889" s="130"/>
      <c r="H2889" s="130"/>
      <c r="I2889" s="34" t="s">
        <v>49</v>
      </c>
      <c r="J2889" s="44">
        <f>J2888*20%</f>
        <v>30.4</v>
      </c>
      <c r="K2889" s="79"/>
      <c r="L2889" s="108"/>
      <c r="M2889" s="108"/>
      <c r="N2889" s="108"/>
      <c r="O2889" s="108"/>
      <c r="P2889" s="172"/>
    </row>
    <row r="2890" s="8" customFormat="1" ht="21" customHeight="1" spans="1:16">
      <c r="A2890" s="108"/>
      <c r="B2890" s="108"/>
      <c r="C2890" s="108" t="s">
        <v>14254</v>
      </c>
      <c r="D2890" s="133" t="s">
        <v>14255</v>
      </c>
      <c r="E2890" s="288"/>
      <c r="F2890" s="288"/>
      <c r="G2890" s="288"/>
      <c r="H2890" s="288"/>
      <c r="I2890" s="289" t="s">
        <v>49</v>
      </c>
      <c r="J2890" s="44">
        <f>J2888*30%</f>
        <v>45.6</v>
      </c>
      <c r="K2890" s="79"/>
      <c r="L2890" s="108"/>
      <c r="M2890" s="108"/>
      <c r="N2890" s="108"/>
      <c r="O2890" s="108"/>
      <c r="P2890" s="172"/>
    </row>
    <row r="2891" s="8" customFormat="1" ht="108" spans="1:16">
      <c r="A2891" s="289">
        <v>114</v>
      </c>
      <c r="B2891" s="108" t="s">
        <v>51</v>
      </c>
      <c r="C2891" s="289" t="s">
        <v>14256</v>
      </c>
      <c r="D2891" s="288" t="s">
        <v>14257</v>
      </c>
      <c r="E2891" s="290" t="s">
        <v>14258</v>
      </c>
      <c r="F2891" s="290" t="s">
        <v>14259</v>
      </c>
      <c r="G2891" s="290"/>
      <c r="H2891" s="290"/>
      <c r="I2891" s="289" t="s">
        <v>12302</v>
      </c>
      <c r="J2891" s="44">
        <v>12.8</v>
      </c>
      <c r="K2891" s="79"/>
      <c r="L2891" s="108" t="s">
        <v>50</v>
      </c>
      <c r="M2891" s="108"/>
      <c r="N2891" s="108"/>
      <c r="O2891" s="108"/>
      <c r="P2891" s="172" t="s">
        <v>14260</v>
      </c>
    </row>
    <row r="2892" s="8" customFormat="1" ht="225" customHeight="1" spans="1:16">
      <c r="A2892" s="266"/>
      <c r="B2892" s="266"/>
      <c r="C2892" s="266"/>
      <c r="D2892" s="76" t="s">
        <v>14261</v>
      </c>
      <c r="E2892" s="291" t="s">
        <v>14262</v>
      </c>
      <c r="F2892" s="292"/>
      <c r="G2892" s="292"/>
      <c r="H2892" s="292"/>
      <c r="I2892" s="292"/>
      <c r="J2892" s="293"/>
      <c r="K2892" s="292"/>
      <c r="L2892" s="292"/>
      <c r="M2892" s="292"/>
      <c r="N2892" s="292"/>
      <c r="O2892" s="294"/>
      <c r="P2892" s="266"/>
    </row>
    <row r="2893" s="8" customFormat="1" ht="96" spans="1:16">
      <c r="A2893" s="193">
        <v>115</v>
      </c>
      <c r="B2893" s="295" t="s">
        <v>21</v>
      </c>
      <c r="C2893" s="193" t="s">
        <v>14263</v>
      </c>
      <c r="D2893" s="192" t="s">
        <v>14264</v>
      </c>
      <c r="E2893" s="192" t="s">
        <v>14265</v>
      </c>
      <c r="F2893" s="192" t="s">
        <v>14266</v>
      </c>
      <c r="G2893" s="193"/>
      <c r="H2893" s="193"/>
      <c r="I2893" s="193" t="s">
        <v>49</v>
      </c>
      <c r="J2893" s="296">
        <v>41.5</v>
      </c>
      <c r="K2893" s="297"/>
      <c r="L2893" s="298" t="s">
        <v>50</v>
      </c>
      <c r="M2893" s="298"/>
      <c r="N2893" s="108"/>
      <c r="O2893" s="212"/>
      <c r="P2893" s="193" t="s">
        <v>14267</v>
      </c>
    </row>
    <row r="2894" s="8" customFormat="1" ht="96" spans="1:16">
      <c r="A2894" s="193">
        <v>116</v>
      </c>
      <c r="B2894" s="295" t="s">
        <v>21</v>
      </c>
      <c r="C2894" s="193" t="s">
        <v>14268</v>
      </c>
      <c r="D2894" s="192" t="s">
        <v>14269</v>
      </c>
      <c r="E2894" s="192" t="s">
        <v>14270</v>
      </c>
      <c r="F2894" s="192" t="s">
        <v>14271</v>
      </c>
      <c r="G2894" s="193"/>
      <c r="H2894" s="193"/>
      <c r="I2894" s="193" t="s">
        <v>49</v>
      </c>
      <c r="J2894" s="296">
        <v>37.7</v>
      </c>
      <c r="K2894" s="297"/>
      <c r="L2894" s="298" t="s">
        <v>50</v>
      </c>
      <c r="M2894" s="298"/>
      <c r="N2894" s="108"/>
      <c r="O2894" s="212"/>
      <c r="P2894" s="193" t="s">
        <v>14272</v>
      </c>
    </row>
    <row r="2895" s="8" customFormat="1" ht="168" spans="1:16">
      <c r="A2895" s="193">
        <v>117</v>
      </c>
      <c r="B2895" s="295" t="s">
        <v>21</v>
      </c>
      <c r="C2895" s="193" t="s">
        <v>14273</v>
      </c>
      <c r="D2895" s="192" t="s">
        <v>14274</v>
      </c>
      <c r="E2895" s="192" t="s">
        <v>14270</v>
      </c>
      <c r="F2895" s="192" t="s">
        <v>14271</v>
      </c>
      <c r="G2895" s="193"/>
      <c r="H2895" s="193"/>
      <c r="I2895" s="193" t="s">
        <v>49</v>
      </c>
      <c r="J2895" s="296">
        <v>76.1</v>
      </c>
      <c r="K2895" s="297" t="s">
        <v>14275</v>
      </c>
      <c r="L2895" s="298" t="s">
        <v>50</v>
      </c>
      <c r="M2895" s="298"/>
      <c r="N2895" s="108"/>
      <c r="O2895" s="212"/>
      <c r="P2895" s="193" t="s">
        <v>14276</v>
      </c>
    </row>
    <row r="2896" s="8" customFormat="1" ht="204" spans="1:16">
      <c r="A2896" s="193">
        <v>118</v>
      </c>
      <c r="B2896" s="295" t="s">
        <v>21</v>
      </c>
      <c r="C2896" s="193" t="s">
        <v>14277</v>
      </c>
      <c r="D2896" s="192" t="s">
        <v>14278</v>
      </c>
      <c r="E2896" s="192" t="s">
        <v>14270</v>
      </c>
      <c r="F2896" s="192" t="s">
        <v>14271</v>
      </c>
      <c r="G2896" s="193"/>
      <c r="H2896" s="193"/>
      <c r="I2896" s="193" t="s">
        <v>49</v>
      </c>
      <c r="J2896" s="296">
        <v>218</v>
      </c>
      <c r="K2896" s="297" t="s">
        <v>14279</v>
      </c>
      <c r="L2896" s="298" t="s">
        <v>50</v>
      </c>
      <c r="M2896" s="298"/>
      <c r="N2896" s="108"/>
      <c r="O2896" s="212"/>
      <c r="P2896" s="193" t="s">
        <v>14280</v>
      </c>
    </row>
    <row r="2897" s="8" customFormat="1" ht="36" spans="1:16">
      <c r="A2897" s="193">
        <v>119</v>
      </c>
      <c r="B2897" s="295" t="s">
        <v>21</v>
      </c>
      <c r="C2897" s="193" t="s">
        <v>14281</v>
      </c>
      <c r="D2897" s="192" t="s">
        <v>14282</v>
      </c>
      <c r="E2897" s="192" t="s">
        <v>14270</v>
      </c>
      <c r="F2897" s="192" t="s">
        <v>14271</v>
      </c>
      <c r="G2897" s="193"/>
      <c r="H2897" s="193"/>
      <c r="I2897" s="193" t="s">
        <v>49</v>
      </c>
      <c r="J2897" s="296">
        <v>101</v>
      </c>
      <c r="K2897" s="297" t="s">
        <v>14283</v>
      </c>
      <c r="L2897" s="298" t="s">
        <v>50</v>
      </c>
      <c r="M2897" s="298"/>
      <c r="N2897" s="108"/>
      <c r="O2897" s="212"/>
      <c r="P2897" s="193"/>
    </row>
    <row r="2898" s="8" customFormat="1" ht="72" spans="1:16">
      <c r="A2898" s="193">
        <v>120</v>
      </c>
      <c r="B2898" s="295" t="s">
        <v>21</v>
      </c>
      <c r="C2898" s="193" t="s">
        <v>14284</v>
      </c>
      <c r="D2898" s="192" t="s">
        <v>14285</v>
      </c>
      <c r="E2898" s="192" t="s">
        <v>14286</v>
      </c>
      <c r="F2898" s="192" t="s">
        <v>14287</v>
      </c>
      <c r="G2898" s="193"/>
      <c r="H2898" s="193"/>
      <c r="I2898" s="193" t="s">
        <v>49</v>
      </c>
      <c r="J2898" s="296">
        <v>293</v>
      </c>
      <c r="K2898" s="297" t="s">
        <v>14288</v>
      </c>
      <c r="L2898" s="298" t="s">
        <v>50</v>
      </c>
      <c r="M2898" s="298"/>
      <c r="N2898" s="108"/>
      <c r="O2898" s="212"/>
      <c r="P2898" s="193" t="s">
        <v>14289</v>
      </c>
    </row>
    <row r="2899" s="8" customFormat="1" ht="180" spans="1:16">
      <c r="A2899" s="193">
        <v>121</v>
      </c>
      <c r="B2899" s="295" t="s">
        <v>21</v>
      </c>
      <c r="C2899" s="193" t="s">
        <v>14290</v>
      </c>
      <c r="D2899" s="192" t="s">
        <v>14291</v>
      </c>
      <c r="E2899" s="192" t="s">
        <v>14292</v>
      </c>
      <c r="F2899" s="192" t="s">
        <v>14293</v>
      </c>
      <c r="G2899" s="193"/>
      <c r="H2899" s="193"/>
      <c r="I2899" s="193" t="s">
        <v>49</v>
      </c>
      <c r="J2899" s="296">
        <v>244</v>
      </c>
      <c r="K2899" s="297" t="s">
        <v>14294</v>
      </c>
      <c r="L2899" s="298" t="s">
        <v>50</v>
      </c>
      <c r="M2899" s="298"/>
      <c r="N2899" s="108"/>
      <c r="O2899" s="212"/>
      <c r="P2899" s="193" t="s">
        <v>14295</v>
      </c>
    </row>
    <row r="2900" s="8" customFormat="1" ht="324" spans="1:16">
      <c r="A2900" s="193">
        <v>122</v>
      </c>
      <c r="B2900" s="295" t="s">
        <v>21</v>
      </c>
      <c r="C2900" s="193" t="s">
        <v>14296</v>
      </c>
      <c r="D2900" s="192" t="s">
        <v>14297</v>
      </c>
      <c r="E2900" s="192" t="s">
        <v>14298</v>
      </c>
      <c r="F2900" s="192" t="s">
        <v>14299</v>
      </c>
      <c r="G2900" s="193"/>
      <c r="H2900" s="193"/>
      <c r="I2900" s="193" t="s">
        <v>49</v>
      </c>
      <c r="J2900" s="296">
        <v>153</v>
      </c>
      <c r="K2900" s="297"/>
      <c r="L2900" s="298" t="s">
        <v>50</v>
      </c>
      <c r="M2900" s="298"/>
      <c r="N2900" s="108"/>
      <c r="O2900" s="212"/>
      <c r="P2900" s="193" t="s">
        <v>14300</v>
      </c>
    </row>
    <row r="2901" s="8" customFormat="1" ht="270" customHeight="1" spans="1:16">
      <c r="A2901" s="193">
        <v>123</v>
      </c>
      <c r="B2901" s="295" t="s">
        <v>21</v>
      </c>
      <c r="C2901" s="193" t="s">
        <v>14301</v>
      </c>
      <c r="D2901" s="192" t="s">
        <v>14302</v>
      </c>
      <c r="E2901" s="299" t="s">
        <v>14303</v>
      </c>
      <c r="F2901" s="299" t="s">
        <v>14304</v>
      </c>
      <c r="G2901" s="299" t="s">
        <v>14305</v>
      </c>
      <c r="H2901" s="299" t="s">
        <v>4394</v>
      </c>
      <c r="I2901" s="299" t="s">
        <v>49</v>
      </c>
      <c r="J2901" s="296">
        <v>85.6</v>
      </c>
      <c r="K2901" s="297" t="s">
        <v>14306</v>
      </c>
      <c r="L2901" s="298" t="s">
        <v>50</v>
      </c>
      <c r="M2901" s="298"/>
      <c r="N2901" s="108"/>
      <c r="O2901" s="212"/>
      <c r="P2901" s="193" t="s">
        <v>14307</v>
      </c>
    </row>
    <row r="2902" s="8" customFormat="1" ht="39" customHeight="1" spans="1:16">
      <c r="A2902" s="193"/>
      <c r="B2902" s="295"/>
      <c r="C2902" s="300" t="s">
        <v>14308</v>
      </c>
      <c r="D2902" s="126" t="s">
        <v>14309</v>
      </c>
      <c r="E2902" s="299"/>
      <c r="F2902" s="299"/>
      <c r="G2902" s="299"/>
      <c r="H2902" s="299"/>
      <c r="I2902" s="299" t="s">
        <v>49</v>
      </c>
      <c r="J2902" s="296">
        <f>J2901*80%</f>
        <v>68.48</v>
      </c>
      <c r="K2902" s="297"/>
      <c r="L2902" s="298"/>
      <c r="M2902" s="298"/>
      <c r="N2902" s="108"/>
      <c r="O2902" s="212"/>
      <c r="P2902" s="300"/>
    </row>
    <row r="2903" s="8" customFormat="1" ht="28" customHeight="1" spans="1:16">
      <c r="A2903" s="193"/>
      <c r="B2903" s="295"/>
      <c r="C2903" s="300" t="s">
        <v>14310</v>
      </c>
      <c r="D2903" s="126" t="s">
        <v>14311</v>
      </c>
      <c r="E2903" s="299"/>
      <c r="F2903" s="299"/>
      <c r="G2903" s="299"/>
      <c r="H2903" s="299"/>
      <c r="I2903" s="299" t="s">
        <v>49</v>
      </c>
      <c r="J2903" s="296">
        <v>85.6</v>
      </c>
      <c r="K2903" s="297"/>
      <c r="L2903" s="298"/>
      <c r="M2903" s="298"/>
      <c r="N2903" s="108"/>
      <c r="O2903" s="212"/>
      <c r="P2903" s="300"/>
    </row>
    <row r="2904" s="8" customFormat="1" ht="35" customHeight="1" spans="1:16">
      <c r="A2904" s="193"/>
      <c r="B2904" s="295"/>
      <c r="C2904" s="423" t="s">
        <v>14312</v>
      </c>
      <c r="D2904" s="126" t="s">
        <v>14313</v>
      </c>
      <c r="E2904" s="299"/>
      <c r="F2904" s="299"/>
      <c r="G2904" s="299"/>
      <c r="H2904" s="299"/>
      <c r="I2904" s="299" t="s">
        <v>49</v>
      </c>
      <c r="J2904" s="296">
        <v>28.5</v>
      </c>
      <c r="K2904" s="297"/>
      <c r="L2904" s="298"/>
      <c r="M2904" s="298"/>
      <c r="N2904" s="108"/>
      <c r="O2904" s="212"/>
      <c r="P2904" s="300"/>
    </row>
    <row r="2905" s="8" customFormat="1" ht="35" customHeight="1" spans="1:16">
      <c r="A2905" s="193"/>
      <c r="B2905" s="295"/>
      <c r="C2905" s="423" t="s">
        <v>14314</v>
      </c>
      <c r="D2905" s="126" t="s">
        <v>14315</v>
      </c>
      <c r="E2905" s="299"/>
      <c r="F2905" s="299"/>
      <c r="G2905" s="299"/>
      <c r="H2905" s="299"/>
      <c r="I2905" s="299" t="s">
        <v>49</v>
      </c>
      <c r="J2905" s="296">
        <v>120</v>
      </c>
      <c r="K2905" s="297"/>
      <c r="L2905" s="298"/>
      <c r="M2905" s="298"/>
      <c r="N2905" s="108"/>
      <c r="O2905" s="212"/>
      <c r="P2905" s="300"/>
    </row>
    <row r="2906" s="8" customFormat="1" ht="113" customHeight="1" spans="1:16">
      <c r="A2906" s="193">
        <v>124</v>
      </c>
      <c r="B2906" s="295" t="s">
        <v>21</v>
      </c>
      <c r="C2906" s="193" t="s">
        <v>14316</v>
      </c>
      <c r="D2906" s="192" t="s">
        <v>14317</v>
      </c>
      <c r="E2906" s="299" t="s">
        <v>14318</v>
      </c>
      <c r="F2906" s="299" t="s">
        <v>14304</v>
      </c>
      <c r="G2906" s="299"/>
      <c r="H2906" s="299" t="s">
        <v>4394</v>
      </c>
      <c r="I2906" s="299" t="s">
        <v>49</v>
      </c>
      <c r="J2906" s="296">
        <v>85.6</v>
      </c>
      <c r="K2906" s="297" t="s">
        <v>14319</v>
      </c>
      <c r="L2906" s="298" t="s">
        <v>34</v>
      </c>
      <c r="M2906" s="298">
        <v>0.1</v>
      </c>
      <c r="N2906" s="108">
        <v>0.1</v>
      </c>
      <c r="O2906" s="212"/>
      <c r="P2906" s="193" t="s">
        <v>14320</v>
      </c>
    </row>
    <row r="2907" s="8" customFormat="1" ht="49" customHeight="1" spans="1:16">
      <c r="A2907" s="193"/>
      <c r="B2907" s="295"/>
      <c r="C2907" s="300" t="s">
        <v>14321</v>
      </c>
      <c r="D2907" s="126" t="s">
        <v>14322</v>
      </c>
      <c r="E2907" s="299"/>
      <c r="F2907" s="299"/>
      <c r="G2907" s="299"/>
      <c r="H2907" s="299"/>
      <c r="I2907" s="299" t="s">
        <v>49</v>
      </c>
      <c r="J2907" s="296">
        <v>85.6</v>
      </c>
      <c r="K2907" s="297"/>
      <c r="L2907" s="298"/>
      <c r="M2907" s="298"/>
      <c r="N2907" s="108"/>
      <c r="O2907" s="212"/>
      <c r="P2907" s="300"/>
    </row>
    <row r="2908" s="8" customFormat="1" ht="312" customHeight="1" spans="1:16">
      <c r="A2908" s="193">
        <v>125</v>
      </c>
      <c r="B2908" s="193" t="s">
        <v>21</v>
      </c>
      <c r="C2908" s="193" t="s">
        <v>14323</v>
      </c>
      <c r="D2908" s="192" t="s">
        <v>14324</v>
      </c>
      <c r="E2908" s="301" t="s">
        <v>14325</v>
      </c>
      <c r="F2908" s="301" t="s">
        <v>14326</v>
      </c>
      <c r="G2908" s="301" t="s">
        <v>14327</v>
      </c>
      <c r="H2908" s="301"/>
      <c r="I2908" s="301" t="s">
        <v>14328</v>
      </c>
      <c r="J2908" s="296">
        <v>26.1</v>
      </c>
      <c r="K2908" s="297" t="s">
        <v>14329</v>
      </c>
      <c r="L2908" s="298" t="s">
        <v>50</v>
      </c>
      <c r="M2908" s="298"/>
      <c r="N2908" s="108"/>
      <c r="O2908" s="212"/>
      <c r="P2908" s="193" t="s">
        <v>14330</v>
      </c>
    </row>
    <row r="2909" s="8" customFormat="1" ht="32" customHeight="1" spans="1:16">
      <c r="A2909" s="193"/>
      <c r="B2909" s="193"/>
      <c r="C2909" s="300" t="s">
        <v>14331</v>
      </c>
      <c r="D2909" s="126" t="s">
        <v>14332</v>
      </c>
      <c r="E2909" s="301"/>
      <c r="F2909" s="301"/>
      <c r="G2909" s="301"/>
      <c r="H2909" s="301"/>
      <c r="I2909" s="301" t="s">
        <v>14328</v>
      </c>
      <c r="J2909" s="296">
        <f>J2908*200%</f>
        <v>52.2</v>
      </c>
      <c r="K2909" s="297"/>
      <c r="L2909" s="298"/>
      <c r="M2909" s="298"/>
      <c r="N2909" s="108"/>
      <c r="O2909" s="212"/>
      <c r="P2909" s="300"/>
    </row>
    <row r="2910" s="8" customFormat="1" ht="32" customHeight="1" spans="1:16">
      <c r="A2910" s="193"/>
      <c r="B2910" s="193"/>
      <c r="C2910" s="424" t="s">
        <v>14333</v>
      </c>
      <c r="D2910" s="192" t="s">
        <v>14334</v>
      </c>
      <c r="E2910" s="301"/>
      <c r="F2910" s="301"/>
      <c r="G2910" s="301"/>
      <c r="H2910" s="301"/>
      <c r="I2910" s="301" t="s">
        <v>14328</v>
      </c>
      <c r="J2910" s="296">
        <f>J2908*30%</f>
        <v>7.83</v>
      </c>
      <c r="K2910" s="297"/>
      <c r="L2910" s="298"/>
      <c r="M2910" s="298"/>
      <c r="N2910" s="108"/>
      <c r="O2910" s="212"/>
      <c r="P2910" s="193"/>
    </row>
    <row r="2911" s="8" customFormat="1" ht="120" spans="1:16">
      <c r="A2911" s="193">
        <v>126</v>
      </c>
      <c r="B2911" s="193" t="s">
        <v>21</v>
      </c>
      <c r="C2911" s="193" t="s">
        <v>14335</v>
      </c>
      <c r="D2911" s="192" t="s">
        <v>14336</v>
      </c>
      <c r="E2911" s="192" t="s">
        <v>14337</v>
      </c>
      <c r="F2911" s="192" t="s">
        <v>14326</v>
      </c>
      <c r="G2911" s="193"/>
      <c r="H2911" s="193"/>
      <c r="I2911" s="193" t="s">
        <v>14328</v>
      </c>
      <c r="J2911" s="296">
        <v>52.2</v>
      </c>
      <c r="K2911" s="297" t="s">
        <v>14338</v>
      </c>
      <c r="L2911" s="298" t="s">
        <v>34</v>
      </c>
      <c r="M2911" s="298">
        <v>0.1</v>
      </c>
      <c r="N2911" s="108">
        <v>0.1</v>
      </c>
      <c r="O2911" s="212"/>
      <c r="P2911" s="193"/>
    </row>
    <row r="2912" s="8" customFormat="1" ht="24" spans="1:16">
      <c r="A2912" s="193"/>
      <c r="B2912" s="193"/>
      <c r="C2912" s="424" t="s">
        <v>14339</v>
      </c>
      <c r="D2912" s="192" t="s">
        <v>14340</v>
      </c>
      <c r="E2912" s="192"/>
      <c r="F2912" s="192"/>
      <c r="G2912" s="193"/>
      <c r="H2912" s="193"/>
      <c r="I2912" s="193" t="s">
        <v>14328</v>
      </c>
      <c r="J2912" s="296">
        <f>J2911*0.3</f>
        <v>15.66</v>
      </c>
      <c r="K2912" s="297"/>
      <c r="L2912" s="298"/>
      <c r="M2912" s="298"/>
      <c r="N2912" s="108"/>
      <c r="O2912" s="212"/>
      <c r="P2912" s="193"/>
    </row>
    <row r="2913" s="8" customFormat="1" ht="252" spans="1:16">
      <c r="A2913" s="193">
        <v>127</v>
      </c>
      <c r="B2913" s="193" t="s">
        <v>21</v>
      </c>
      <c r="C2913" s="193" t="s">
        <v>14341</v>
      </c>
      <c r="D2913" s="192" t="s">
        <v>14342</v>
      </c>
      <c r="E2913" s="192" t="s">
        <v>14343</v>
      </c>
      <c r="F2913" s="192" t="s">
        <v>14344</v>
      </c>
      <c r="G2913" s="193"/>
      <c r="H2913" s="193"/>
      <c r="I2913" s="193" t="s">
        <v>14345</v>
      </c>
      <c r="J2913" s="296">
        <v>98.4</v>
      </c>
      <c r="K2913" s="297"/>
      <c r="L2913" s="298" t="s">
        <v>34</v>
      </c>
      <c r="M2913" s="298">
        <v>0.1</v>
      </c>
      <c r="N2913" s="108">
        <v>0.15</v>
      </c>
      <c r="O2913" s="212"/>
      <c r="P2913" s="193" t="s">
        <v>14346</v>
      </c>
    </row>
    <row r="2914" s="8" customFormat="1" ht="60" spans="1:16">
      <c r="A2914" s="193">
        <v>128</v>
      </c>
      <c r="B2914" s="193" t="s">
        <v>21</v>
      </c>
      <c r="C2914" s="193" t="s">
        <v>14347</v>
      </c>
      <c r="D2914" s="192" t="s">
        <v>14348</v>
      </c>
      <c r="E2914" s="192" t="s">
        <v>14349</v>
      </c>
      <c r="F2914" s="192" t="s">
        <v>14350</v>
      </c>
      <c r="G2914" s="193"/>
      <c r="H2914" s="193"/>
      <c r="I2914" s="193" t="s">
        <v>49</v>
      </c>
      <c r="J2914" s="296">
        <v>74.6</v>
      </c>
      <c r="K2914" s="297" t="s">
        <v>14351</v>
      </c>
      <c r="L2914" s="298" t="s">
        <v>24</v>
      </c>
      <c r="M2914" s="298"/>
      <c r="N2914" s="108"/>
      <c r="O2914" s="212"/>
      <c r="P2914" s="193"/>
    </row>
    <row r="2915" s="8" customFormat="1" ht="108" spans="1:16">
      <c r="A2915" s="193">
        <v>129</v>
      </c>
      <c r="B2915" s="193" t="s">
        <v>21</v>
      </c>
      <c r="C2915" s="193" t="s">
        <v>14352</v>
      </c>
      <c r="D2915" s="192" t="s">
        <v>14353</v>
      </c>
      <c r="E2915" s="192" t="s">
        <v>14354</v>
      </c>
      <c r="F2915" s="192" t="s">
        <v>14355</v>
      </c>
      <c r="G2915" s="193"/>
      <c r="H2915" s="193"/>
      <c r="I2915" s="193" t="s">
        <v>14356</v>
      </c>
      <c r="J2915" s="296">
        <v>149</v>
      </c>
      <c r="K2915" s="297"/>
      <c r="L2915" s="298" t="s">
        <v>34</v>
      </c>
      <c r="M2915" s="298">
        <v>0.1</v>
      </c>
      <c r="N2915" s="108">
        <v>0.2</v>
      </c>
      <c r="O2915" s="212"/>
      <c r="P2915" s="193" t="s">
        <v>14357</v>
      </c>
    </row>
    <row r="2916" s="8" customFormat="1" ht="60" spans="1:16">
      <c r="A2916" s="193">
        <v>130</v>
      </c>
      <c r="B2916" s="193" t="s">
        <v>21</v>
      </c>
      <c r="C2916" s="193" t="s">
        <v>14358</v>
      </c>
      <c r="D2916" s="192" t="s">
        <v>14359</v>
      </c>
      <c r="E2916" s="192" t="s">
        <v>14360</v>
      </c>
      <c r="F2916" s="192" t="s">
        <v>14361</v>
      </c>
      <c r="G2916" s="193"/>
      <c r="H2916" s="193"/>
      <c r="I2916" s="193" t="s">
        <v>14362</v>
      </c>
      <c r="J2916" s="296">
        <v>59.7</v>
      </c>
      <c r="K2916" s="302"/>
      <c r="L2916" s="303" t="s">
        <v>50</v>
      </c>
      <c r="M2916" s="298"/>
      <c r="N2916" s="108"/>
      <c r="O2916" s="212"/>
      <c r="P2916" s="193" t="s">
        <v>14363</v>
      </c>
    </row>
    <row r="2917" s="8" customFormat="1" ht="60" spans="1:16">
      <c r="A2917" s="193">
        <v>131</v>
      </c>
      <c r="B2917" s="193" t="s">
        <v>21</v>
      </c>
      <c r="C2917" s="193" t="s">
        <v>14364</v>
      </c>
      <c r="D2917" s="192" t="s">
        <v>14365</v>
      </c>
      <c r="E2917" s="192" t="s">
        <v>14366</v>
      </c>
      <c r="F2917" s="192" t="s">
        <v>14367</v>
      </c>
      <c r="G2917" s="193"/>
      <c r="H2917" s="193"/>
      <c r="I2917" s="193" t="s">
        <v>14328</v>
      </c>
      <c r="J2917" s="296">
        <v>29.8</v>
      </c>
      <c r="K2917" s="302"/>
      <c r="L2917" s="304" t="s">
        <v>24</v>
      </c>
      <c r="M2917" s="298"/>
      <c r="N2917" s="108"/>
      <c r="O2917" s="212"/>
      <c r="P2917" s="193"/>
    </row>
    <row r="2918" s="8" customFormat="1" ht="108" spans="1:16">
      <c r="A2918" s="193">
        <v>132</v>
      </c>
      <c r="B2918" s="193" t="s">
        <v>21</v>
      </c>
      <c r="C2918" s="193" t="s">
        <v>14368</v>
      </c>
      <c r="D2918" s="192" t="s">
        <v>14369</v>
      </c>
      <c r="E2918" s="192" t="s">
        <v>14370</v>
      </c>
      <c r="F2918" s="192" t="s">
        <v>14371</v>
      </c>
      <c r="G2918" s="193"/>
      <c r="H2918" s="193"/>
      <c r="I2918" s="193" t="s">
        <v>14356</v>
      </c>
      <c r="J2918" s="296">
        <v>22.4</v>
      </c>
      <c r="K2918" s="297" t="s">
        <v>14372</v>
      </c>
      <c r="L2918" s="298" t="s">
        <v>24</v>
      </c>
      <c r="M2918" s="298"/>
      <c r="N2918" s="108"/>
      <c r="O2918" s="212"/>
      <c r="P2918" s="193"/>
    </row>
    <row r="2919" s="8" customFormat="1" ht="60" spans="1:16">
      <c r="A2919" s="193">
        <v>133</v>
      </c>
      <c r="B2919" s="193" t="s">
        <v>21</v>
      </c>
      <c r="C2919" s="193" t="s">
        <v>14373</v>
      </c>
      <c r="D2919" s="192" t="s">
        <v>14374</v>
      </c>
      <c r="E2919" s="192" t="s">
        <v>14375</v>
      </c>
      <c r="F2919" s="192" t="s">
        <v>14376</v>
      </c>
      <c r="G2919" s="193"/>
      <c r="H2919" s="193"/>
      <c r="I2919" s="193" t="s">
        <v>14356</v>
      </c>
      <c r="J2919" s="296">
        <v>33.8</v>
      </c>
      <c r="K2919" s="297" t="s">
        <v>14377</v>
      </c>
      <c r="L2919" s="298" t="s">
        <v>50</v>
      </c>
      <c r="M2919" s="298"/>
      <c r="N2919" s="108"/>
      <c r="O2919" s="212"/>
      <c r="P2919" s="193"/>
    </row>
    <row r="2920" s="8" customFormat="1" ht="144" spans="1:16">
      <c r="A2920" s="193">
        <v>134</v>
      </c>
      <c r="B2920" s="193" t="s">
        <v>21</v>
      </c>
      <c r="C2920" s="193" t="s">
        <v>14378</v>
      </c>
      <c r="D2920" s="192" t="s">
        <v>14379</v>
      </c>
      <c r="E2920" s="295" t="s">
        <v>14380</v>
      </c>
      <c r="F2920" s="295" t="s">
        <v>14381</v>
      </c>
      <c r="G2920" s="295" t="s">
        <v>14382</v>
      </c>
      <c r="H2920" s="295"/>
      <c r="I2920" s="295" t="s">
        <v>14356</v>
      </c>
      <c r="J2920" s="296">
        <v>135</v>
      </c>
      <c r="K2920" s="297" t="s">
        <v>14383</v>
      </c>
      <c r="L2920" s="298" t="s">
        <v>34</v>
      </c>
      <c r="M2920" s="298">
        <v>0.1</v>
      </c>
      <c r="N2920" s="108">
        <v>0.2</v>
      </c>
      <c r="O2920" s="212"/>
      <c r="P2920" s="193" t="s">
        <v>14384</v>
      </c>
    </row>
    <row r="2921" s="8" customFormat="1" ht="30" customHeight="1" spans="1:16">
      <c r="A2921" s="193"/>
      <c r="B2921" s="193"/>
      <c r="C2921" s="300" t="s">
        <v>14385</v>
      </c>
      <c r="D2921" s="126" t="s">
        <v>14386</v>
      </c>
      <c r="E2921" s="295"/>
      <c r="F2921" s="295"/>
      <c r="G2921" s="295"/>
      <c r="H2921" s="295"/>
      <c r="I2921" s="295" t="s">
        <v>49</v>
      </c>
      <c r="J2921" s="296">
        <f>J2920*100%</f>
        <v>135</v>
      </c>
      <c r="K2921" s="297"/>
      <c r="L2921" s="298"/>
      <c r="M2921" s="298"/>
      <c r="N2921" s="108"/>
      <c r="O2921" s="212"/>
      <c r="P2921" s="300"/>
    </row>
    <row r="2922" s="8" customFormat="1" ht="30" customHeight="1" spans="1:16">
      <c r="A2922" s="193"/>
      <c r="B2922" s="193"/>
      <c r="C2922" s="424" t="s">
        <v>14387</v>
      </c>
      <c r="D2922" s="126" t="s">
        <v>14388</v>
      </c>
      <c r="E2922" s="295"/>
      <c r="F2922" s="295"/>
      <c r="G2922" s="295"/>
      <c r="H2922" s="295"/>
      <c r="I2922" s="295" t="s">
        <v>14356</v>
      </c>
      <c r="J2922" s="296">
        <f>J2920*60%</f>
        <v>81</v>
      </c>
      <c r="K2922" s="297"/>
      <c r="L2922" s="298"/>
      <c r="M2922" s="298"/>
      <c r="N2922" s="108"/>
      <c r="O2922" s="212"/>
      <c r="P2922" s="193"/>
    </row>
    <row r="2923" s="8" customFormat="1" ht="84" spans="1:16">
      <c r="A2923" s="193">
        <v>135</v>
      </c>
      <c r="B2923" s="193" t="s">
        <v>21</v>
      </c>
      <c r="C2923" s="193" t="s">
        <v>14389</v>
      </c>
      <c r="D2923" s="192" t="s">
        <v>14390</v>
      </c>
      <c r="E2923" s="192" t="s">
        <v>14391</v>
      </c>
      <c r="F2923" s="192" t="s">
        <v>14381</v>
      </c>
      <c r="G2923" s="193"/>
      <c r="H2923" s="193"/>
      <c r="I2923" s="193" t="s">
        <v>14356</v>
      </c>
      <c r="J2923" s="296">
        <v>751</v>
      </c>
      <c r="K2923" s="297" t="s">
        <v>14392</v>
      </c>
      <c r="L2923" s="298" t="s">
        <v>24</v>
      </c>
      <c r="M2923" s="298"/>
      <c r="N2923" s="108"/>
      <c r="O2923" s="212"/>
      <c r="P2923" s="193"/>
    </row>
    <row r="2924" s="8" customFormat="1" ht="84" spans="1:16">
      <c r="A2924" s="193">
        <v>136</v>
      </c>
      <c r="B2924" s="193" t="s">
        <v>21</v>
      </c>
      <c r="C2924" s="193" t="s">
        <v>14393</v>
      </c>
      <c r="D2924" s="192" t="s">
        <v>14394</v>
      </c>
      <c r="E2924" s="192" t="s">
        <v>14395</v>
      </c>
      <c r="F2924" s="192" t="s">
        <v>14396</v>
      </c>
      <c r="G2924" s="193"/>
      <c r="H2924" s="193"/>
      <c r="I2924" s="193" t="s">
        <v>14397</v>
      </c>
      <c r="J2924" s="296">
        <v>249</v>
      </c>
      <c r="K2924" s="297" t="s">
        <v>14377</v>
      </c>
      <c r="L2924" s="298" t="s">
        <v>34</v>
      </c>
      <c r="M2924" s="298">
        <v>0.1</v>
      </c>
      <c r="N2924" s="108">
        <v>0.15</v>
      </c>
      <c r="O2924" s="212"/>
      <c r="P2924" s="193" t="s">
        <v>14398</v>
      </c>
    </row>
    <row r="2925" s="8" customFormat="1" ht="108" spans="1:16">
      <c r="A2925" s="193">
        <v>137</v>
      </c>
      <c r="B2925" s="193" t="s">
        <v>21</v>
      </c>
      <c r="C2925" s="193" t="s">
        <v>14399</v>
      </c>
      <c r="D2925" s="192" t="s">
        <v>14400</v>
      </c>
      <c r="E2925" s="192" t="s">
        <v>14401</v>
      </c>
      <c r="F2925" s="192" t="s">
        <v>14396</v>
      </c>
      <c r="G2925" s="193"/>
      <c r="H2925" s="193"/>
      <c r="I2925" s="193" t="s">
        <v>14397</v>
      </c>
      <c r="J2925" s="296">
        <v>693</v>
      </c>
      <c r="K2925" s="297" t="s">
        <v>14402</v>
      </c>
      <c r="L2925" s="298" t="s">
        <v>24</v>
      </c>
      <c r="M2925" s="298"/>
      <c r="N2925" s="108"/>
      <c r="O2925" s="212"/>
      <c r="P2925" s="193" t="s">
        <v>14403</v>
      </c>
    </row>
    <row r="2926" s="8" customFormat="1" ht="24" spans="1:16">
      <c r="A2926" s="193"/>
      <c r="B2926" s="193"/>
      <c r="C2926" s="424" t="s">
        <v>14404</v>
      </c>
      <c r="D2926" s="192" t="s">
        <v>14405</v>
      </c>
      <c r="E2926" s="192"/>
      <c r="F2926" s="192"/>
      <c r="G2926" s="193"/>
      <c r="H2926" s="193"/>
      <c r="I2926" s="193" t="s">
        <v>14397</v>
      </c>
      <c r="J2926" s="296">
        <f>J2925*0.8</f>
        <v>554.4</v>
      </c>
      <c r="K2926" s="297"/>
      <c r="L2926" s="298"/>
      <c r="M2926" s="298"/>
      <c r="N2926" s="108"/>
      <c r="O2926" s="212"/>
      <c r="P2926" s="193"/>
    </row>
    <row r="2927" s="8" customFormat="1" ht="115" customHeight="1" spans="1:16">
      <c r="A2927" s="193">
        <v>138</v>
      </c>
      <c r="B2927" s="193" t="s">
        <v>21</v>
      </c>
      <c r="C2927" s="193" t="s">
        <v>14406</v>
      </c>
      <c r="D2927" s="192" t="s">
        <v>14407</v>
      </c>
      <c r="E2927" s="192" t="s">
        <v>14408</v>
      </c>
      <c r="F2927" s="192" t="s">
        <v>14409</v>
      </c>
      <c r="G2927" s="193"/>
      <c r="H2927" s="193"/>
      <c r="I2927" s="193" t="s">
        <v>6626</v>
      </c>
      <c r="J2927" s="296">
        <v>171</v>
      </c>
      <c r="K2927" s="297" t="s">
        <v>14410</v>
      </c>
      <c r="L2927" s="298" t="s">
        <v>34</v>
      </c>
      <c r="M2927" s="298">
        <v>0.1</v>
      </c>
      <c r="N2927" s="108">
        <v>0.2</v>
      </c>
      <c r="O2927" s="212"/>
      <c r="P2927" s="193" t="s">
        <v>14411</v>
      </c>
    </row>
    <row r="2928" s="8" customFormat="1" ht="69" customHeight="1" spans="1:16">
      <c r="A2928" s="193"/>
      <c r="B2928" s="193"/>
      <c r="C2928" s="424" t="s">
        <v>14412</v>
      </c>
      <c r="D2928" s="192" t="s">
        <v>14413</v>
      </c>
      <c r="E2928" s="192"/>
      <c r="F2928" s="192"/>
      <c r="G2928" s="193"/>
      <c r="H2928" s="193"/>
      <c r="I2928" s="193" t="s">
        <v>6626</v>
      </c>
      <c r="J2928" s="296">
        <f>J2927*0.5</f>
        <v>85.5</v>
      </c>
      <c r="K2928" s="297"/>
      <c r="L2928" s="298"/>
      <c r="M2928" s="298"/>
      <c r="N2928" s="108"/>
      <c r="O2928" s="212"/>
      <c r="P2928" s="193"/>
    </row>
    <row r="2929" s="8" customFormat="1" ht="119" customHeight="1" spans="1:16">
      <c r="A2929" s="193">
        <v>139</v>
      </c>
      <c r="B2929" s="193" t="s">
        <v>21</v>
      </c>
      <c r="C2929" s="193" t="s">
        <v>14414</v>
      </c>
      <c r="D2929" s="192" t="s">
        <v>14415</v>
      </c>
      <c r="E2929" s="192" t="s">
        <v>14416</v>
      </c>
      <c r="F2929" s="192" t="s">
        <v>14417</v>
      </c>
      <c r="G2929" s="193"/>
      <c r="H2929" s="193"/>
      <c r="I2929" s="193" t="s">
        <v>6626</v>
      </c>
      <c r="J2929" s="296">
        <v>239</v>
      </c>
      <c r="K2929" s="297" t="s">
        <v>14418</v>
      </c>
      <c r="L2929" s="298" t="s">
        <v>24</v>
      </c>
      <c r="M2929" s="298"/>
      <c r="N2929" s="108"/>
      <c r="O2929" s="212"/>
      <c r="P2929" s="193"/>
    </row>
    <row r="2930" s="8" customFormat="1" ht="61" customHeight="1" spans="1:16">
      <c r="A2930" s="193"/>
      <c r="B2930" s="193"/>
      <c r="C2930" s="424" t="s">
        <v>14419</v>
      </c>
      <c r="D2930" s="192" t="s">
        <v>14420</v>
      </c>
      <c r="E2930" s="192"/>
      <c r="F2930" s="192"/>
      <c r="G2930" s="193"/>
      <c r="H2930" s="193"/>
      <c r="I2930" s="193" t="s">
        <v>6626</v>
      </c>
      <c r="J2930" s="296">
        <f>J2929*0.6</f>
        <v>143.4</v>
      </c>
      <c r="K2930" s="297"/>
      <c r="L2930" s="298"/>
      <c r="M2930" s="298"/>
      <c r="N2930" s="108"/>
      <c r="O2930" s="212"/>
      <c r="P2930" s="193"/>
    </row>
    <row r="2931" s="8" customFormat="1" ht="96" spans="1:16">
      <c r="A2931" s="193">
        <v>140</v>
      </c>
      <c r="B2931" s="193" t="s">
        <v>21</v>
      </c>
      <c r="C2931" s="193" t="s">
        <v>14421</v>
      </c>
      <c r="D2931" s="192" t="s">
        <v>14422</v>
      </c>
      <c r="E2931" s="192" t="s">
        <v>14423</v>
      </c>
      <c r="F2931" s="192" t="s">
        <v>14424</v>
      </c>
      <c r="G2931" s="193"/>
      <c r="H2931" s="193"/>
      <c r="I2931" s="193" t="s">
        <v>14425</v>
      </c>
      <c r="J2931" s="296">
        <v>254</v>
      </c>
      <c r="K2931" s="297" t="s">
        <v>14426</v>
      </c>
      <c r="L2931" s="298" t="s">
        <v>34</v>
      </c>
      <c r="M2931" s="298">
        <v>0.1</v>
      </c>
      <c r="N2931" s="108">
        <v>0.15</v>
      </c>
      <c r="O2931" s="212"/>
      <c r="P2931" s="193" t="s">
        <v>14427</v>
      </c>
    </row>
    <row r="2932" s="8" customFormat="1" ht="24" spans="1:16">
      <c r="A2932" s="193"/>
      <c r="B2932" s="193"/>
      <c r="C2932" s="424" t="s">
        <v>14428</v>
      </c>
      <c r="D2932" s="192" t="s">
        <v>14429</v>
      </c>
      <c r="E2932" s="192"/>
      <c r="F2932" s="192"/>
      <c r="G2932" s="193"/>
      <c r="H2932" s="193"/>
      <c r="I2932" s="193" t="s">
        <v>14425</v>
      </c>
      <c r="J2932" s="296">
        <f>J2931*0.3</f>
        <v>76.2</v>
      </c>
      <c r="K2932" s="297"/>
      <c r="L2932" s="298"/>
      <c r="M2932" s="298"/>
      <c r="N2932" s="108"/>
      <c r="O2932" s="212"/>
      <c r="P2932" s="193"/>
    </row>
    <row r="2933" s="8" customFormat="1" ht="96" spans="1:16">
      <c r="A2933" s="193">
        <v>141</v>
      </c>
      <c r="B2933" s="193" t="s">
        <v>21</v>
      </c>
      <c r="C2933" s="193" t="s">
        <v>14430</v>
      </c>
      <c r="D2933" s="192" t="s">
        <v>14431</v>
      </c>
      <c r="E2933" s="192" t="s">
        <v>14432</v>
      </c>
      <c r="F2933" s="192" t="s">
        <v>14433</v>
      </c>
      <c r="G2933" s="193"/>
      <c r="H2933" s="193"/>
      <c r="I2933" s="193" t="s">
        <v>14425</v>
      </c>
      <c r="J2933" s="296">
        <v>254</v>
      </c>
      <c r="K2933" s="297" t="s">
        <v>14426</v>
      </c>
      <c r="L2933" s="298" t="s">
        <v>24</v>
      </c>
      <c r="M2933" s="298"/>
      <c r="N2933" s="108"/>
      <c r="O2933" s="212"/>
      <c r="P2933" s="193"/>
    </row>
    <row r="2934" s="8" customFormat="1" ht="24" spans="1:16">
      <c r="A2934" s="193"/>
      <c r="B2934" s="193"/>
      <c r="C2934" s="424" t="s">
        <v>14434</v>
      </c>
      <c r="D2934" s="192" t="s">
        <v>14435</v>
      </c>
      <c r="E2934" s="192"/>
      <c r="F2934" s="192"/>
      <c r="G2934" s="193"/>
      <c r="H2934" s="193"/>
      <c r="I2934" s="193" t="s">
        <v>14425</v>
      </c>
      <c r="J2934" s="296">
        <f>J2933*0.3</f>
        <v>76.2</v>
      </c>
      <c r="K2934" s="297"/>
      <c r="L2934" s="298"/>
      <c r="M2934" s="298"/>
      <c r="N2934" s="108"/>
      <c r="O2934" s="212"/>
      <c r="P2934" s="193"/>
    </row>
    <row r="2935" s="8" customFormat="1" ht="108" spans="1:16">
      <c r="A2935" s="193">
        <v>142</v>
      </c>
      <c r="B2935" s="193" t="s">
        <v>21</v>
      </c>
      <c r="C2935" s="193" t="s">
        <v>14436</v>
      </c>
      <c r="D2935" s="192" t="s">
        <v>14437</v>
      </c>
      <c r="E2935" s="192" t="s">
        <v>14438</v>
      </c>
      <c r="F2935" s="192" t="s">
        <v>14439</v>
      </c>
      <c r="G2935" s="193"/>
      <c r="H2935" s="193"/>
      <c r="I2935" s="193" t="s">
        <v>14440</v>
      </c>
      <c r="J2935" s="296">
        <v>1437</v>
      </c>
      <c r="K2935" s="297" t="s">
        <v>14441</v>
      </c>
      <c r="L2935" s="298" t="s">
        <v>24</v>
      </c>
      <c r="M2935" s="298"/>
      <c r="N2935" s="108"/>
      <c r="O2935" s="212"/>
      <c r="P2935" s="193"/>
    </row>
    <row r="2936" s="8" customFormat="1" ht="39" customHeight="1" spans="1:16">
      <c r="A2936" s="266"/>
      <c r="B2936" s="266"/>
      <c r="C2936" s="424" t="s">
        <v>14442</v>
      </c>
      <c r="D2936" s="192" t="s">
        <v>14443</v>
      </c>
      <c r="E2936" s="305"/>
      <c r="F2936" s="305"/>
      <c r="G2936" s="305"/>
      <c r="H2936" s="305"/>
      <c r="I2936" s="193" t="s">
        <v>14440</v>
      </c>
      <c r="J2936" s="296">
        <f>J2935*0.6</f>
        <v>862.2</v>
      </c>
      <c r="K2936" s="291"/>
      <c r="L2936" s="305"/>
      <c r="M2936" s="305"/>
      <c r="N2936" s="305"/>
      <c r="O2936" s="305"/>
      <c r="P2936" s="266"/>
    </row>
    <row r="2937" s="8" customFormat="1" ht="235" customHeight="1" spans="1:16">
      <c r="A2937" s="266"/>
      <c r="B2937" s="266"/>
      <c r="C2937" s="266"/>
      <c r="D2937" s="76" t="s">
        <v>14444</v>
      </c>
      <c r="E2937" s="305" t="s">
        <v>14445</v>
      </c>
      <c r="F2937" s="305"/>
      <c r="G2937" s="305"/>
      <c r="H2937" s="305"/>
      <c r="I2937" s="305"/>
      <c r="J2937" s="306"/>
      <c r="K2937" s="305"/>
      <c r="L2937" s="305"/>
      <c r="M2937" s="305"/>
      <c r="N2937" s="305"/>
      <c r="O2937" s="305"/>
      <c r="P2937" s="266"/>
    </row>
    <row r="2938" s="8" customFormat="1" ht="198" customHeight="1" spans="1:16">
      <c r="A2938" s="80">
        <v>143</v>
      </c>
      <c r="B2938" s="80" t="s">
        <v>51</v>
      </c>
      <c r="C2938" s="214" t="s">
        <v>14446</v>
      </c>
      <c r="D2938" s="76" t="s">
        <v>14447</v>
      </c>
      <c r="E2938" s="79" t="s">
        <v>14448</v>
      </c>
      <c r="F2938" s="79" t="s">
        <v>14449</v>
      </c>
      <c r="G2938" s="79"/>
      <c r="H2938" s="79"/>
      <c r="I2938" s="43" t="s">
        <v>49</v>
      </c>
      <c r="J2938" s="296">
        <v>239</v>
      </c>
      <c r="K2938" s="79" t="s">
        <v>14450</v>
      </c>
      <c r="L2938" s="43" t="s">
        <v>24</v>
      </c>
      <c r="M2938" s="43"/>
      <c r="N2938" s="108"/>
      <c r="O2938" s="80"/>
      <c r="P2938" s="214" t="s">
        <v>14451</v>
      </c>
    </row>
    <row r="2939" s="8" customFormat="1" ht="60" spans="1:16">
      <c r="A2939" s="80">
        <v>144</v>
      </c>
      <c r="B2939" s="80" t="s">
        <v>51</v>
      </c>
      <c r="C2939" s="214" t="s">
        <v>14452</v>
      </c>
      <c r="D2939" s="76" t="s">
        <v>14453</v>
      </c>
      <c r="E2939" s="79" t="s">
        <v>14454</v>
      </c>
      <c r="F2939" s="79" t="s">
        <v>14455</v>
      </c>
      <c r="G2939" s="79"/>
      <c r="H2939" s="79"/>
      <c r="I2939" s="43" t="s">
        <v>2595</v>
      </c>
      <c r="J2939" s="296">
        <v>437</v>
      </c>
      <c r="K2939" s="79" t="s">
        <v>14456</v>
      </c>
      <c r="L2939" s="43" t="s">
        <v>24</v>
      </c>
      <c r="M2939" s="43"/>
      <c r="N2939" s="108"/>
      <c r="O2939" s="80"/>
      <c r="P2939" s="214"/>
    </row>
    <row r="2940" s="8" customFormat="1" ht="60" spans="1:16">
      <c r="A2940" s="80">
        <v>145</v>
      </c>
      <c r="B2940" s="80" t="s">
        <v>51</v>
      </c>
      <c r="C2940" s="214" t="s">
        <v>14457</v>
      </c>
      <c r="D2940" s="76" t="s">
        <v>14458</v>
      </c>
      <c r="E2940" s="79" t="s">
        <v>14459</v>
      </c>
      <c r="F2940" s="79" t="s">
        <v>14455</v>
      </c>
      <c r="G2940" s="79"/>
      <c r="H2940" s="79"/>
      <c r="I2940" s="43" t="s">
        <v>2595</v>
      </c>
      <c r="J2940" s="296">
        <v>1377</v>
      </c>
      <c r="K2940" s="79" t="s">
        <v>14460</v>
      </c>
      <c r="L2940" s="43" t="s">
        <v>24</v>
      </c>
      <c r="M2940" s="43"/>
      <c r="N2940" s="108"/>
      <c r="O2940" s="80"/>
      <c r="P2940" s="214"/>
    </row>
    <row r="2941" s="8" customFormat="1" ht="48" spans="1:16">
      <c r="A2941" s="80">
        <v>146</v>
      </c>
      <c r="B2941" s="80" t="s">
        <v>51</v>
      </c>
      <c r="C2941" s="214" t="s">
        <v>14461</v>
      </c>
      <c r="D2941" s="76" t="s">
        <v>14462</v>
      </c>
      <c r="E2941" s="79" t="s">
        <v>14463</v>
      </c>
      <c r="F2941" s="79" t="s">
        <v>14464</v>
      </c>
      <c r="G2941" s="79"/>
      <c r="H2941" s="79"/>
      <c r="I2941" s="43" t="s">
        <v>2595</v>
      </c>
      <c r="J2941" s="296">
        <v>1443</v>
      </c>
      <c r="K2941" s="79" t="s">
        <v>14465</v>
      </c>
      <c r="L2941" s="43" t="s">
        <v>24</v>
      </c>
      <c r="M2941" s="43"/>
      <c r="N2941" s="108"/>
      <c r="O2941" s="80"/>
      <c r="P2941" s="214"/>
    </row>
    <row r="2942" s="8" customFormat="1" ht="48" spans="1:16">
      <c r="A2942" s="80">
        <v>147</v>
      </c>
      <c r="B2942" s="80" t="s">
        <v>51</v>
      </c>
      <c r="C2942" s="214" t="s">
        <v>14466</v>
      </c>
      <c r="D2942" s="76" t="s">
        <v>14467</v>
      </c>
      <c r="E2942" s="79" t="s">
        <v>14468</v>
      </c>
      <c r="F2942" s="79" t="s">
        <v>14464</v>
      </c>
      <c r="G2942" s="79"/>
      <c r="H2942" s="79"/>
      <c r="I2942" s="43" t="s">
        <v>2595</v>
      </c>
      <c r="J2942" s="53" t="s">
        <v>14469</v>
      </c>
      <c r="K2942" s="79"/>
      <c r="L2942" s="43"/>
      <c r="M2942" s="43"/>
      <c r="N2942" s="108"/>
      <c r="O2942" s="80"/>
      <c r="P2942" s="214"/>
    </row>
    <row r="2943" s="8" customFormat="1" ht="48" spans="1:16">
      <c r="A2943" s="80">
        <v>148</v>
      </c>
      <c r="B2943" s="80" t="s">
        <v>51</v>
      </c>
      <c r="C2943" s="214" t="s">
        <v>14470</v>
      </c>
      <c r="D2943" s="76" t="s">
        <v>14471</v>
      </c>
      <c r="E2943" s="79" t="s">
        <v>14472</v>
      </c>
      <c r="F2943" s="79" t="s">
        <v>14464</v>
      </c>
      <c r="G2943" s="79"/>
      <c r="H2943" s="79"/>
      <c r="I2943" s="43" t="s">
        <v>2595</v>
      </c>
      <c r="J2943" s="53" t="s">
        <v>14469</v>
      </c>
      <c r="K2943" s="79"/>
      <c r="L2943" s="43"/>
      <c r="M2943" s="43"/>
      <c r="N2943" s="108"/>
      <c r="O2943" s="80"/>
      <c r="P2943" s="214"/>
    </row>
    <row r="2944" s="8" customFormat="1" ht="48" spans="1:16">
      <c r="A2944" s="80">
        <v>149</v>
      </c>
      <c r="B2944" s="80" t="s">
        <v>21</v>
      </c>
      <c r="C2944" s="214" t="s">
        <v>14473</v>
      </c>
      <c r="D2944" s="76" t="s">
        <v>14474</v>
      </c>
      <c r="E2944" s="79" t="s">
        <v>14475</v>
      </c>
      <c r="F2944" s="79" t="s">
        <v>14476</v>
      </c>
      <c r="G2944" s="79"/>
      <c r="H2944" s="79"/>
      <c r="I2944" s="43" t="s">
        <v>49</v>
      </c>
      <c r="J2944" s="296">
        <v>164</v>
      </c>
      <c r="K2944" s="79"/>
      <c r="L2944" s="43" t="s">
        <v>34</v>
      </c>
      <c r="M2944" s="43">
        <v>0.2</v>
      </c>
      <c r="N2944" s="108">
        <v>0.2</v>
      </c>
      <c r="O2944" s="80"/>
      <c r="P2944" s="214" t="s">
        <v>14477</v>
      </c>
    </row>
    <row r="2945" s="8" customFormat="1" ht="48" spans="1:16">
      <c r="A2945" s="80">
        <v>150</v>
      </c>
      <c r="B2945" s="80" t="s">
        <v>21</v>
      </c>
      <c r="C2945" s="214" t="s">
        <v>14478</v>
      </c>
      <c r="D2945" s="76" t="s">
        <v>14479</v>
      </c>
      <c r="E2945" s="79" t="s">
        <v>14480</v>
      </c>
      <c r="F2945" s="79" t="s">
        <v>14476</v>
      </c>
      <c r="G2945" s="79"/>
      <c r="H2945" s="79"/>
      <c r="I2945" s="43" t="s">
        <v>49</v>
      </c>
      <c r="J2945" s="296">
        <v>164</v>
      </c>
      <c r="K2945" s="79"/>
      <c r="L2945" s="43" t="s">
        <v>34</v>
      </c>
      <c r="M2945" s="43">
        <v>0.2</v>
      </c>
      <c r="N2945" s="108">
        <v>0.2</v>
      </c>
      <c r="O2945" s="80"/>
      <c r="P2945" s="214" t="s">
        <v>14477</v>
      </c>
    </row>
    <row r="2946" s="8" customFormat="1" ht="60" spans="1:16">
      <c r="A2946" s="80">
        <v>151</v>
      </c>
      <c r="B2946" s="80" t="s">
        <v>2033</v>
      </c>
      <c r="C2946" s="425" t="s">
        <v>14481</v>
      </c>
      <c r="D2946" s="76" t="s">
        <v>14482</v>
      </c>
      <c r="E2946" s="79" t="s">
        <v>14483</v>
      </c>
      <c r="F2946" s="79" t="s">
        <v>14484</v>
      </c>
      <c r="G2946" s="79" t="s">
        <v>14485</v>
      </c>
      <c r="H2946" s="79"/>
      <c r="I2946" s="43" t="s">
        <v>49</v>
      </c>
      <c r="J2946" s="296">
        <v>155</v>
      </c>
      <c r="K2946" s="79" t="s">
        <v>14486</v>
      </c>
      <c r="L2946" s="43" t="s">
        <v>34</v>
      </c>
      <c r="M2946" s="43">
        <v>0.2</v>
      </c>
      <c r="N2946" s="108">
        <v>0.2</v>
      </c>
      <c r="O2946" s="80"/>
      <c r="P2946" s="214" t="s">
        <v>14487</v>
      </c>
    </row>
    <row r="2947" s="8" customFormat="1" ht="27" customHeight="1" spans="1:16">
      <c r="A2947" s="80"/>
      <c r="B2947" s="80"/>
      <c r="C2947" s="307" t="s">
        <v>14488</v>
      </c>
      <c r="D2947" s="126" t="s">
        <v>14489</v>
      </c>
      <c r="E2947" s="79"/>
      <c r="F2947" s="79"/>
      <c r="G2947" s="79"/>
      <c r="H2947" s="79"/>
      <c r="I2947" s="43" t="s">
        <v>49</v>
      </c>
      <c r="J2947" s="296">
        <f>J2946*0.2</f>
        <v>31</v>
      </c>
      <c r="K2947" s="79"/>
      <c r="L2947" s="43"/>
      <c r="M2947" s="43"/>
      <c r="N2947" s="108"/>
      <c r="O2947" s="80"/>
      <c r="P2947" s="307"/>
    </row>
    <row r="2948" s="8" customFormat="1" ht="60" spans="1:16">
      <c r="A2948" s="80">
        <v>152</v>
      </c>
      <c r="B2948" s="80" t="s">
        <v>2033</v>
      </c>
      <c r="C2948" s="214" t="s">
        <v>14490</v>
      </c>
      <c r="D2948" s="76" t="s">
        <v>14491</v>
      </c>
      <c r="E2948" s="79" t="s">
        <v>14492</v>
      </c>
      <c r="F2948" s="79" t="s">
        <v>14493</v>
      </c>
      <c r="G2948" s="79"/>
      <c r="H2948" s="79"/>
      <c r="I2948" s="43" t="s">
        <v>49</v>
      </c>
      <c r="J2948" s="296">
        <v>237</v>
      </c>
      <c r="K2948" s="79"/>
      <c r="L2948" s="43" t="s">
        <v>24</v>
      </c>
      <c r="M2948" s="43"/>
      <c r="N2948" s="108"/>
      <c r="O2948" s="80"/>
      <c r="P2948" s="214"/>
    </row>
    <row r="2949" s="8" customFormat="1" ht="84" spans="1:16">
      <c r="A2949" s="80">
        <v>153</v>
      </c>
      <c r="B2949" s="80" t="s">
        <v>2033</v>
      </c>
      <c r="C2949" s="214" t="s">
        <v>14494</v>
      </c>
      <c r="D2949" s="76" t="s">
        <v>14495</v>
      </c>
      <c r="E2949" s="79" t="s">
        <v>14496</v>
      </c>
      <c r="F2949" s="79" t="s">
        <v>14497</v>
      </c>
      <c r="G2949" s="79"/>
      <c r="H2949" s="79"/>
      <c r="I2949" s="43" t="s">
        <v>49</v>
      </c>
      <c r="J2949" s="296">
        <v>790</v>
      </c>
      <c r="K2949" s="79" t="s">
        <v>14498</v>
      </c>
      <c r="L2949" s="43" t="s">
        <v>34</v>
      </c>
      <c r="M2949" s="43">
        <v>0.2</v>
      </c>
      <c r="N2949" s="108">
        <v>0.25</v>
      </c>
      <c r="O2949" s="80"/>
      <c r="P2949" s="214" t="s">
        <v>14499</v>
      </c>
    </row>
    <row r="2950" s="8" customFormat="1" ht="84" spans="1:16">
      <c r="A2950" s="80">
        <v>154</v>
      </c>
      <c r="B2950" s="80" t="s">
        <v>2033</v>
      </c>
      <c r="C2950" s="214" t="s">
        <v>14500</v>
      </c>
      <c r="D2950" s="76" t="s">
        <v>14501</v>
      </c>
      <c r="E2950" s="79" t="s">
        <v>14502</v>
      </c>
      <c r="F2950" s="79" t="s">
        <v>14503</v>
      </c>
      <c r="G2950" s="79"/>
      <c r="H2950" s="79"/>
      <c r="I2950" s="43" t="s">
        <v>49</v>
      </c>
      <c r="J2950" s="296">
        <v>458</v>
      </c>
      <c r="K2950" s="79" t="s">
        <v>14504</v>
      </c>
      <c r="L2950" s="43" t="s">
        <v>34</v>
      </c>
      <c r="M2950" s="43">
        <v>0.2</v>
      </c>
      <c r="N2950" s="108">
        <v>0.3</v>
      </c>
      <c r="O2950" s="80"/>
      <c r="P2950" s="214" t="s">
        <v>14505</v>
      </c>
    </row>
    <row r="2951" s="8" customFormat="1" ht="84" spans="1:16">
      <c r="A2951" s="80">
        <v>155</v>
      </c>
      <c r="B2951" s="80" t="s">
        <v>2033</v>
      </c>
      <c r="C2951" s="214" t="s">
        <v>14506</v>
      </c>
      <c r="D2951" s="76" t="s">
        <v>14507</v>
      </c>
      <c r="E2951" s="79" t="s">
        <v>14508</v>
      </c>
      <c r="F2951" s="79" t="s">
        <v>14509</v>
      </c>
      <c r="G2951" s="79"/>
      <c r="H2951" s="79"/>
      <c r="I2951" s="43" t="s">
        <v>49</v>
      </c>
      <c r="J2951" s="296">
        <v>845</v>
      </c>
      <c r="K2951" s="79" t="s">
        <v>14510</v>
      </c>
      <c r="L2951" s="43" t="s">
        <v>24</v>
      </c>
      <c r="M2951" s="43"/>
      <c r="N2951" s="108"/>
      <c r="O2951" s="80"/>
      <c r="P2951" s="214"/>
    </row>
    <row r="2952" s="8" customFormat="1" ht="84" spans="1:16">
      <c r="A2952" s="80">
        <v>156</v>
      </c>
      <c r="B2952" s="80" t="s">
        <v>2033</v>
      </c>
      <c r="C2952" s="426" t="s">
        <v>14511</v>
      </c>
      <c r="D2952" s="309" t="s">
        <v>14512</v>
      </c>
      <c r="E2952" s="79" t="s">
        <v>14513</v>
      </c>
      <c r="F2952" s="79" t="s">
        <v>14514</v>
      </c>
      <c r="G2952" s="79"/>
      <c r="H2952" s="79"/>
      <c r="I2952" s="43" t="s">
        <v>49</v>
      </c>
      <c r="J2952" s="296">
        <v>82.5</v>
      </c>
      <c r="K2952" s="79" t="s">
        <v>14515</v>
      </c>
      <c r="L2952" s="43" t="s">
        <v>34</v>
      </c>
      <c r="M2952" s="43">
        <v>0.2</v>
      </c>
      <c r="N2952" s="108">
        <v>0.25</v>
      </c>
      <c r="O2952" s="80"/>
      <c r="P2952" s="214" t="s">
        <v>14516</v>
      </c>
    </row>
    <row r="2953" s="8" customFormat="1" ht="84" spans="1:16">
      <c r="A2953" s="80">
        <v>157</v>
      </c>
      <c r="B2953" s="80" t="s">
        <v>2033</v>
      </c>
      <c r="C2953" s="214" t="s">
        <v>14517</v>
      </c>
      <c r="D2953" s="76" t="s">
        <v>14518</v>
      </c>
      <c r="E2953" s="79" t="s">
        <v>14519</v>
      </c>
      <c r="F2953" s="79" t="s">
        <v>14520</v>
      </c>
      <c r="G2953" s="79"/>
      <c r="H2953" s="79" t="s">
        <v>14521</v>
      </c>
      <c r="I2953" s="43" t="s">
        <v>49</v>
      </c>
      <c r="J2953" s="296">
        <v>254</v>
      </c>
      <c r="K2953" s="79" t="s">
        <v>14522</v>
      </c>
      <c r="L2953" s="43" t="s">
        <v>34</v>
      </c>
      <c r="M2953" s="43">
        <v>0.2</v>
      </c>
      <c r="N2953" s="108">
        <v>0.2</v>
      </c>
      <c r="O2953" s="80"/>
      <c r="P2953" s="214"/>
    </row>
    <row r="2954" s="8" customFormat="1" ht="25" customHeight="1" spans="1:16">
      <c r="A2954" s="80"/>
      <c r="B2954" s="80"/>
      <c r="C2954" s="307" t="s">
        <v>14523</v>
      </c>
      <c r="D2954" s="126" t="s">
        <v>14524</v>
      </c>
      <c r="E2954" s="79"/>
      <c r="F2954" s="79"/>
      <c r="G2954" s="79"/>
      <c r="H2954" s="79"/>
      <c r="I2954" s="43" t="s">
        <v>49</v>
      </c>
      <c r="J2954" s="296">
        <v>254</v>
      </c>
      <c r="K2954" s="79"/>
      <c r="L2954" s="43"/>
      <c r="M2954" s="43"/>
      <c r="N2954" s="108"/>
      <c r="O2954" s="80"/>
      <c r="P2954" s="307"/>
    </row>
    <row r="2955" s="8" customFormat="1" ht="84" spans="1:16">
      <c r="A2955" s="80">
        <v>158</v>
      </c>
      <c r="B2955" s="80" t="s">
        <v>2033</v>
      </c>
      <c r="C2955" s="214" t="s">
        <v>14525</v>
      </c>
      <c r="D2955" s="76" t="s">
        <v>14526</v>
      </c>
      <c r="E2955" s="79" t="s">
        <v>14527</v>
      </c>
      <c r="F2955" s="79" t="s">
        <v>14528</v>
      </c>
      <c r="G2955" s="79"/>
      <c r="H2955" s="79"/>
      <c r="I2955" s="43" t="s">
        <v>49</v>
      </c>
      <c r="J2955" s="296">
        <v>549</v>
      </c>
      <c r="K2955" s="79" t="s">
        <v>14529</v>
      </c>
      <c r="L2955" s="43" t="s">
        <v>24</v>
      </c>
      <c r="M2955" s="43"/>
      <c r="N2955" s="108"/>
      <c r="O2955" s="80"/>
      <c r="P2955" s="214"/>
    </row>
    <row r="2956" s="8" customFormat="1" ht="48" spans="1:16">
      <c r="A2956" s="80">
        <v>159</v>
      </c>
      <c r="B2956" s="80" t="s">
        <v>2033</v>
      </c>
      <c r="C2956" s="214" t="s">
        <v>14530</v>
      </c>
      <c r="D2956" s="76" t="s">
        <v>14531</v>
      </c>
      <c r="E2956" s="79" t="s">
        <v>14532</v>
      </c>
      <c r="F2956" s="79" t="s">
        <v>14533</v>
      </c>
      <c r="G2956" s="79"/>
      <c r="H2956" s="79"/>
      <c r="I2956" s="43" t="s">
        <v>49</v>
      </c>
      <c r="J2956" s="296">
        <v>592</v>
      </c>
      <c r="K2956" s="79" t="s">
        <v>14534</v>
      </c>
      <c r="L2956" s="43" t="s">
        <v>34</v>
      </c>
      <c r="M2956" s="43">
        <v>0.2</v>
      </c>
      <c r="N2956" s="108">
        <v>0.2</v>
      </c>
      <c r="O2956" s="80"/>
      <c r="P2956" s="214"/>
    </row>
    <row r="2957" s="8" customFormat="1" ht="48" spans="1:16">
      <c r="A2957" s="80">
        <v>160</v>
      </c>
      <c r="B2957" s="80" t="s">
        <v>2033</v>
      </c>
      <c r="C2957" s="214" t="s">
        <v>14535</v>
      </c>
      <c r="D2957" s="76" t="s">
        <v>14536</v>
      </c>
      <c r="E2957" s="79" t="s">
        <v>14537</v>
      </c>
      <c r="F2957" s="79" t="s">
        <v>14538</v>
      </c>
      <c r="G2957" s="79"/>
      <c r="H2957" s="79"/>
      <c r="I2957" s="43" t="s">
        <v>49</v>
      </c>
      <c r="J2957" s="296">
        <v>2880</v>
      </c>
      <c r="K2957" s="79" t="s">
        <v>14539</v>
      </c>
      <c r="L2957" s="43" t="s">
        <v>24</v>
      </c>
      <c r="M2957" s="43"/>
      <c r="N2957" s="108"/>
      <c r="O2957" s="80"/>
      <c r="P2957" s="214"/>
    </row>
    <row r="2958" s="8" customFormat="1" ht="48" spans="1:16">
      <c r="A2958" s="80">
        <v>161</v>
      </c>
      <c r="B2958" s="80" t="s">
        <v>2033</v>
      </c>
      <c r="C2958" s="214" t="s">
        <v>14540</v>
      </c>
      <c r="D2958" s="76" t="s">
        <v>14541</v>
      </c>
      <c r="E2958" s="79" t="s">
        <v>14542</v>
      </c>
      <c r="F2958" s="79" t="s">
        <v>14538</v>
      </c>
      <c r="G2958" s="79"/>
      <c r="H2958" s="79"/>
      <c r="I2958" s="43" t="s">
        <v>49</v>
      </c>
      <c r="J2958" s="296">
        <v>401</v>
      </c>
      <c r="K2958" s="79" t="s">
        <v>14539</v>
      </c>
      <c r="L2958" s="43" t="s">
        <v>24</v>
      </c>
      <c r="M2958" s="43"/>
      <c r="N2958" s="108"/>
      <c r="O2958" s="80"/>
      <c r="P2958" s="214"/>
    </row>
    <row r="2959" s="8" customFormat="1" ht="84" spans="1:16">
      <c r="A2959" s="80">
        <v>162</v>
      </c>
      <c r="B2959" s="80" t="s">
        <v>2033</v>
      </c>
      <c r="C2959" s="214" t="s">
        <v>14543</v>
      </c>
      <c r="D2959" s="76" t="s">
        <v>14544</v>
      </c>
      <c r="E2959" s="79" t="s">
        <v>14545</v>
      </c>
      <c r="F2959" s="79" t="s">
        <v>14546</v>
      </c>
      <c r="G2959" s="79"/>
      <c r="H2959" s="79"/>
      <c r="I2959" s="43" t="s">
        <v>49</v>
      </c>
      <c r="J2959" s="296">
        <v>254</v>
      </c>
      <c r="K2959" s="79" t="s">
        <v>14547</v>
      </c>
      <c r="L2959" s="43" t="s">
        <v>34</v>
      </c>
      <c r="M2959" s="43">
        <v>0.2</v>
      </c>
      <c r="N2959" s="108">
        <v>0.2</v>
      </c>
      <c r="O2959" s="80"/>
      <c r="P2959" s="214"/>
    </row>
    <row r="2960" s="8" customFormat="1" ht="84" spans="1:16">
      <c r="A2960" s="80">
        <v>163</v>
      </c>
      <c r="B2960" s="80" t="s">
        <v>2033</v>
      </c>
      <c r="C2960" s="214" t="s">
        <v>14548</v>
      </c>
      <c r="D2960" s="76" t="s">
        <v>14549</v>
      </c>
      <c r="E2960" s="79" t="s">
        <v>14550</v>
      </c>
      <c r="F2960" s="79" t="s">
        <v>14551</v>
      </c>
      <c r="G2960" s="79"/>
      <c r="H2960" s="79"/>
      <c r="I2960" s="43" t="s">
        <v>49</v>
      </c>
      <c r="J2960" s="296">
        <v>338</v>
      </c>
      <c r="K2960" s="79" t="s">
        <v>14552</v>
      </c>
      <c r="L2960" s="43" t="s">
        <v>34</v>
      </c>
      <c r="M2960" s="43">
        <v>0.2</v>
      </c>
      <c r="N2960" s="108">
        <v>0.2</v>
      </c>
      <c r="O2960" s="80"/>
      <c r="P2960" s="214"/>
    </row>
    <row r="2961" s="8" customFormat="1" ht="84" spans="1:16">
      <c r="A2961" s="80">
        <v>164</v>
      </c>
      <c r="B2961" s="80" t="s">
        <v>2033</v>
      </c>
      <c r="C2961" s="214" t="s">
        <v>14553</v>
      </c>
      <c r="D2961" s="76" t="s">
        <v>14554</v>
      </c>
      <c r="E2961" s="79" t="s">
        <v>14555</v>
      </c>
      <c r="F2961" s="79" t="s">
        <v>14556</v>
      </c>
      <c r="G2961" s="79"/>
      <c r="H2961" s="79"/>
      <c r="I2961" s="43" t="s">
        <v>49</v>
      </c>
      <c r="J2961" s="296">
        <v>155</v>
      </c>
      <c r="K2961" s="79" t="s">
        <v>14557</v>
      </c>
      <c r="L2961" s="43" t="s">
        <v>34</v>
      </c>
      <c r="M2961" s="43">
        <v>0.2</v>
      </c>
      <c r="N2961" s="108">
        <v>0.3</v>
      </c>
      <c r="O2961" s="80"/>
      <c r="P2961" s="214" t="s">
        <v>14558</v>
      </c>
    </row>
    <row r="2962" s="8" customFormat="1" ht="84" spans="1:16">
      <c r="A2962" s="80">
        <v>165</v>
      </c>
      <c r="B2962" s="80" t="s">
        <v>2033</v>
      </c>
      <c r="C2962" s="214" t="s">
        <v>14559</v>
      </c>
      <c r="D2962" s="76" t="s">
        <v>14560</v>
      </c>
      <c r="E2962" s="79" t="s">
        <v>14561</v>
      </c>
      <c r="F2962" s="79" t="s">
        <v>14562</v>
      </c>
      <c r="G2962" s="79"/>
      <c r="H2962" s="79"/>
      <c r="I2962" s="43" t="s">
        <v>49</v>
      </c>
      <c r="J2962" s="296">
        <v>824</v>
      </c>
      <c r="K2962" s="79" t="s">
        <v>14563</v>
      </c>
      <c r="L2962" s="43" t="s">
        <v>34</v>
      </c>
      <c r="M2962" s="43">
        <v>0.2</v>
      </c>
      <c r="N2962" s="108">
        <v>0.25</v>
      </c>
      <c r="O2962" s="80"/>
      <c r="P2962" s="214" t="s">
        <v>14564</v>
      </c>
    </row>
    <row r="2963" s="8" customFormat="1" ht="84" spans="1:16">
      <c r="A2963" s="80">
        <v>166</v>
      </c>
      <c r="B2963" s="80" t="s">
        <v>2033</v>
      </c>
      <c r="C2963" s="214" t="s">
        <v>14565</v>
      </c>
      <c r="D2963" s="76" t="s">
        <v>14566</v>
      </c>
      <c r="E2963" s="79" t="s">
        <v>14567</v>
      </c>
      <c r="F2963" s="79" t="s">
        <v>14568</v>
      </c>
      <c r="G2963" s="79"/>
      <c r="H2963" s="79"/>
      <c r="I2963" s="43" t="s">
        <v>49</v>
      </c>
      <c r="J2963" s="296">
        <v>156</v>
      </c>
      <c r="K2963" s="79" t="s">
        <v>14569</v>
      </c>
      <c r="L2963" s="43" t="s">
        <v>34</v>
      </c>
      <c r="M2963" s="43">
        <v>0.2</v>
      </c>
      <c r="N2963" s="108">
        <v>0.25</v>
      </c>
      <c r="O2963" s="80"/>
      <c r="P2963" s="214" t="s">
        <v>14564</v>
      </c>
    </row>
    <row r="2964" s="8" customFormat="1" ht="84" spans="1:16">
      <c r="A2964" s="80">
        <v>167</v>
      </c>
      <c r="B2964" s="80" t="s">
        <v>2033</v>
      </c>
      <c r="C2964" s="214" t="s">
        <v>14570</v>
      </c>
      <c r="D2964" s="76" t="s">
        <v>14571</v>
      </c>
      <c r="E2964" s="79" t="s">
        <v>14572</v>
      </c>
      <c r="F2964" s="79" t="s">
        <v>14562</v>
      </c>
      <c r="G2964" s="79"/>
      <c r="H2964" s="79"/>
      <c r="I2964" s="43" t="s">
        <v>49</v>
      </c>
      <c r="J2964" s="296">
        <v>423</v>
      </c>
      <c r="K2964" s="79" t="s">
        <v>14573</v>
      </c>
      <c r="L2964" s="43" t="s">
        <v>24</v>
      </c>
      <c r="M2964" s="43"/>
      <c r="N2964" s="108"/>
      <c r="O2964" s="80"/>
      <c r="P2964" s="214"/>
    </row>
    <row r="2965" s="8" customFormat="1" ht="48" spans="1:16">
      <c r="A2965" s="80">
        <v>168</v>
      </c>
      <c r="B2965" s="80" t="s">
        <v>21</v>
      </c>
      <c r="C2965" s="214" t="s">
        <v>14574</v>
      </c>
      <c r="D2965" s="76" t="s">
        <v>14575</v>
      </c>
      <c r="E2965" s="79" t="s">
        <v>14576</v>
      </c>
      <c r="F2965" s="79" t="s">
        <v>14577</v>
      </c>
      <c r="G2965" s="79"/>
      <c r="H2965" s="79"/>
      <c r="I2965" s="43" t="s">
        <v>5159</v>
      </c>
      <c r="J2965" s="296">
        <v>59.2</v>
      </c>
      <c r="K2965" s="79" t="s">
        <v>14578</v>
      </c>
      <c r="L2965" s="43" t="s">
        <v>50</v>
      </c>
      <c r="M2965" s="43"/>
      <c r="N2965" s="108"/>
      <c r="O2965" s="80"/>
      <c r="P2965" s="214"/>
    </row>
    <row r="2966" s="8" customFormat="1" ht="60" spans="1:16">
      <c r="A2966" s="80">
        <v>169</v>
      </c>
      <c r="B2966" s="80" t="s">
        <v>21</v>
      </c>
      <c r="C2966" s="214" t="s">
        <v>14579</v>
      </c>
      <c r="D2966" s="76" t="s">
        <v>14580</v>
      </c>
      <c r="E2966" s="79" t="s">
        <v>14581</v>
      </c>
      <c r="F2966" s="79" t="s">
        <v>14582</v>
      </c>
      <c r="G2966" s="79"/>
      <c r="H2966" s="79"/>
      <c r="I2966" s="43" t="s">
        <v>5159</v>
      </c>
      <c r="J2966" s="296">
        <v>127</v>
      </c>
      <c r="K2966" s="79" t="s">
        <v>14583</v>
      </c>
      <c r="L2966" s="43" t="s">
        <v>34</v>
      </c>
      <c r="M2966" s="43">
        <v>0.2</v>
      </c>
      <c r="N2966" s="108">
        <v>0.2</v>
      </c>
      <c r="O2966" s="80"/>
      <c r="P2966" s="214" t="s">
        <v>14584</v>
      </c>
    </row>
    <row r="2967" s="8" customFormat="1" ht="60" spans="1:16">
      <c r="A2967" s="80">
        <v>170</v>
      </c>
      <c r="B2967" s="80" t="s">
        <v>21</v>
      </c>
      <c r="C2967" s="214" t="s">
        <v>14585</v>
      </c>
      <c r="D2967" s="76" t="s">
        <v>14586</v>
      </c>
      <c r="E2967" s="79" t="s">
        <v>14587</v>
      </c>
      <c r="F2967" s="79" t="s">
        <v>14577</v>
      </c>
      <c r="G2967" s="79"/>
      <c r="H2967" s="79"/>
      <c r="I2967" s="43" t="s">
        <v>5159</v>
      </c>
      <c r="J2967" s="296">
        <v>169</v>
      </c>
      <c r="K2967" s="79" t="s">
        <v>14583</v>
      </c>
      <c r="L2967" s="43" t="s">
        <v>34</v>
      </c>
      <c r="M2967" s="43">
        <v>0.2</v>
      </c>
      <c r="N2967" s="108">
        <v>0.2</v>
      </c>
      <c r="O2967" s="80"/>
      <c r="P2967" s="214" t="s">
        <v>14584</v>
      </c>
    </row>
    <row r="2968" s="8" customFormat="1" ht="60" spans="1:16">
      <c r="A2968" s="80">
        <v>171</v>
      </c>
      <c r="B2968" s="80" t="s">
        <v>21</v>
      </c>
      <c r="C2968" s="214" t="s">
        <v>14588</v>
      </c>
      <c r="D2968" s="76" t="s">
        <v>14589</v>
      </c>
      <c r="E2968" s="79" t="s">
        <v>14590</v>
      </c>
      <c r="F2968" s="79" t="s">
        <v>14591</v>
      </c>
      <c r="G2968" s="79"/>
      <c r="H2968" s="79"/>
      <c r="I2968" s="43" t="s">
        <v>5159</v>
      </c>
      <c r="J2968" s="296">
        <v>160</v>
      </c>
      <c r="K2968" s="79" t="s">
        <v>14583</v>
      </c>
      <c r="L2968" s="43" t="s">
        <v>34</v>
      </c>
      <c r="M2968" s="43">
        <v>0.2</v>
      </c>
      <c r="N2968" s="108">
        <v>0.25</v>
      </c>
      <c r="O2968" s="80"/>
      <c r="P2968" s="214" t="s">
        <v>14584</v>
      </c>
    </row>
    <row r="2969" s="8" customFormat="1" ht="180" spans="1:16">
      <c r="A2969" s="80">
        <v>172</v>
      </c>
      <c r="B2969" s="80" t="s">
        <v>21</v>
      </c>
      <c r="C2969" s="214" t="s">
        <v>14592</v>
      </c>
      <c r="D2969" s="76" t="s">
        <v>14593</v>
      </c>
      <c r="E2969" s="79" t="s">
        <v>14594</v>
      </c>
      <c r="F2969" s="79" t="s">
        <v>14595</v>
      </c>
      <c r="G2969" s="79"/>
      <c r="H2969" s="79"/>
      <c r="I2969" s="43" t="s">
        <v>5159</v>
      </c>
      <c r="J2969" s="296">
        <v>203</v>
      </c>
      <c r="K2969" s="79" t="s">
        <v>14596</v>
      </c>
      <c r="L2969" s="43" t="s">
        <v>34</v>
      </c>
      <c r="M2969" s="43">
        <v>0.2</v>
      </c>
      <c r="N2969" s="108">
        <v>0.25</v>
      </c>
      <c r="O2969" s="80"/>
      <c r="P2969" s="214" t="s">
        <v>14597</v>
      </c>
    </row>
    <row r="2970" s="8" customFormat="1" ht="108" spans="1:16">
      <c r="A2970" s="80">
        <v>173</v>
      </c>
      <c r="B2970" s="80" t="s">
        <v>21</v>
      </c>
      <c r="C2970" s="214" t="s">
        <v>14598</v>
      </c>
      <c r="D2970" s="76" t="s">
        <v>14599</v>
      </c>
      <c r="E2970" s="79" t="s">
        <v>14600</v>
      </c>
      <c r="F2970" s="79" t="s">
        <v>14595</v>
      </c>
      <c r="G2970" s="79"/>
      <c r="H2970" s="79"/>
      <c r="I2970" s="43" t="s">
        <v>5159</v>
      </c>
      <c r="J2970" s="296">
        <v>291</v>
      </c>
      <c r="K2970" s="79" t="s">
        <v>14601</v>
      </c>
      <c r="L2970" s="43" t="s">
        <v>34</v>
      </c>
      <c r="M2970" s="43">
        <v>0.2</v>
      </c>
      <c r="N2970" s="108">
        <v>0.3</v>
      </c>
      <c r="O2970" s="80"/>
      <c r="P2970" s="214" t="s">
        <v>14602</v>
      </c>
    </row>
    <row r="2971" s="8" customFormat="1" ht="144" spans="1:16">
      <c r="A2971" s="80">
        <v>174</v>
      </c>
      <c r="B2971" s="80" t="s">
        <v>21</v>
      </c>
      <c r="C2971" s="214" t="s">
        <v>14603</v>
      </c>
      <c r="D2971" s="76" t="s">
        <v>14604</v>
      </c>
      <c r="E2971" s="79" t="s">
        <v>14605</v>
      </c>
      <c r="F2971" s="79" t="s">
        <v>14606</v>
      </c>
      <c r="G2971" s="79" t="s">
        <v>14607</v>
      </c>
      <c r="H2971" s="79"/>
      <c r="I2971" s="43" t="s">
        <v>5163</v>
      </c>
      <c r="J2971" s="296">
        <v>37.8</v>
      </c>
      <c r="K2971" s="79" t="s">
        <v>14608</v>
      </c>
      <c r="L2971" s="43" t="s">
        <v>34</v>
      </c>
      <c r="M2971" s="43">
        <v>0.2</v>
      </c>
      <c r="N2971" s="108">
        <v>0.3</v>
      </c>
      <c r="O2971" s="80"/>
      <c r="P2971" s="214" t="s">
        <v>14609</v>
      </c>
    </row>
    <row r="2972" s="8" customFormat="1" ht="30" customHeight="1" spans="1:16">
      <c r="A2972" s="80"/>
      <c r="B2972" s="80"/>
      <c r="C2972" s="307" t="s">
        <v>14610</v>
      </c>
      <c r="D2972" s="126" t="s">
        <v>14611</v>
      </c>
      <c r="E2972" s="79"/>
      <c r="F2972" s="79"/>
      <c r="G2972" s="79"/>
      <c r="H2972" s="79"/>
      <c r="I2972" s="43" t="s">
        <v>5163</v>
      </c>
      <c r="J2972" s="296">
        <f>J2971*20%</f>
        <v>7.56</v>
      </c>
      <c r="K2972" s="79"/>
      <c r="L2972" s="43"/>
      <c r="M2972" s="43"/>
      <c r="N2972" s="108"/>
      <c r="O2972" s="80"/>
      <c r="P2972" s="307"/>
    </row>
    <row r="2973" s="8" customFormat="1" ht="28" customHeight="1" spans="1:16">
      <c r="A2973" s="80"/>
      <c r="B2973" s="80"/>
      <c r="C2973" s="307" t="s">
        <v>14612</v>
      </c>
      <c r="D2973" s="126" t="s">
        <v>14613</v>
      </c>
      <c r="E2973" s="79"/>
      <c r="F2973" s="79"/>
      <c r="G2973" s="79"/>
      <c r="H2973" s="79"/>
      <c r="I2973" s="43" t="s">
        <v>5163</v>
      </c>
      <c r="J2973" s="296">
        <f>J2971-10</f>
        <v>27.8</v>
      </c>
      <c r="K2973" s="79"/>
      <c r="L2973" s="43"/>
      <c r="M2973" s="43"/>
      <c r="N2973" s="108"/>
      <c r="O2973" s="80"/>
      <c r="P2973" s="307"/>
    </row>
    <row r="2974" s="8" customFormat="1" ht="144" spans="1:16">
      <c r="A2974" s="80">
        <v>175</v>
      </c>
      <c r="B2974" s="80" t="s">
        <v>21</v>
      </c>
      <c r="C2974" s="214" t="s">
        <v>14614</v>
      </c>
      <c r="D2974" s="76" t="s">
        <v>14615</v>
      </c>
      <c r="E2974" s="79" t="s">
        <v>14616</v>
      </c>
      <c r="F2974" s="79" t="s">
        <v>14606</v>
      </c>
      <c r="G2974" s="79" t="s">
        <v>14607</v>
      </c>
      <c r="H2974" s="79"/>
      <c r="I2974" s="43" t="s">
        <v>5159</v>
      </c>
      <c r="J2974" s="296">
        <v>114</v>
      </c>
      <c r="K2974" s="79" t="s">
        <v>14583</v>
      </c>
      <c r="L2974" s="43" t="s">
        <v>34</v>
      </c>
      <c r="M2974" s="43">
        <v>0.2</v>
      </c>
      <c r="N2974" s="108">
        <v>0.3</v>
      </c>
      <c r="O2974" s="80"/>
      <c r="P2974" s="214" t="s">
        <v>14609</v>
      </c>
    </row>
    <row r="2975" s="8" customFormat="1" ht="29" customHeight="1" spans="1:16">
      <c r="A2975" s="80"/>
      <c r="B2975" s="80"/>
      <c r="C2975" s="307" t="s">
        <v>14617</v>
      </c>
      <c r="D2975" s="126" t="s">
        <v>14618</v>
      </c>
      <c r="E2975" s="79"/>
      <c r="F2975" s="79"/>
      <c r="G2975" s="79"/>
      <c r="H2975" s="79"/>
      <c r="I2975" s="43" t="s">
        <v>5159</v>
      </c>
      <c r="J2975" s="296">
        <f>J2974*20%</f>
        <v>22.8</v>
      </c>
      <c r="K2975" s="79"/>
      <c r="L2975" s="43"/>
      <c r="M2975" s="43"/>
      <c r="N2975" s="108"/>
      <c r="O2975" s="80"/>
      <c r="P2975" s="307"/>
    </row>
    <row r="2976" s="8" customFormat="1" ht="27" customHeight="1" spans="1:16">
      <c r="A2976" s="80"/>
      <c r="B2976" s="80"/>
      <c r="C2976" s="307" t="s">
        <v>14619</v>
      </c>
      <c r="D2976" s="126" t="s">
        <v>14620</v>
      </c>
      <c r="E2976" s="79"/>
      <c r="F2976" s="79"/>
      <c r="G2976" s="79"/>
      <c r="H2976" s="79"/>
      <c r="I2976" s="43" t="s">
        <v>5159</v>
      </c>
      <c r="J2976" s="296">
        <f>J2974-10</f>
        <v>104</v>
      </c>
      <c r="K2976" s="79"/>
      <c r="L2976" s="43"/>
      <c r="M2976" s="43"/>
      <c r="N2976" s="108"/>
      <c r="O2976" s="80"/>
      <c r="P2976" s="307"/>
    </row>
    <row r="2977" s="8" customFormat="1" ht="168" spans="1:16">
      <c r="A2977" s="80">
        <v>176</v>
      </c>
      <c r="B2977" s="80" t="s">
        <v>2033</v>
      </c>
      <c r="C2977" s="214" t="s">
        <v>14621</v>
      </c>
      <c r="D2977" s="309" t="s">
        <v>14622</v>
      </c>
      <c r="E2977" s="79" t="s">
        <v>14623</v>
      </c>
      <c r="F2977" s="79" t="s">
        <v>14624</v>
      </c>
      <c r="G2977" s="79"/>
      <c r="H2977" s="79"/>
      <c r="I2977" s="43" t="s">
        <v>49</v>
      </c>
      <c r="J2977" s="296" t="s">
        <v>14625</v>
      </c>
      <c r="K2977" s="79" t="s">
        <v>14626</v>
      </c>
      <c r="L2977" s="43" t="s">
        <v>24</v>
      </c>
      <c r="M2977" s="43"/>
      <c r="N2977" s="108"/>
      <c r="O2977" s="80"/>
      <c r="P2977" s="214" t="s">
        <v>14627</v>
      </c>
    </row>
    <row r="2978" s="8" customFormat="1" ht="168" spans="1:16">
      <c r="A2978" s="80">
        <v>177</v>
      </c>
      <c r="B2978" s="80" t="s">
        <v>2033</v>
      </c>
      <c r="C2978" s="214" t="s">
        <v>14628</v>
      </c>
      <c r="D2978" s="309" t="s">
        <v>14629</v>
      </c>
      <c r="E2978" s="79" t="s">
        <v>14630</v>
      </c>
      <c r="F2978" s="79" t="s">
        <v>14631</v>
      </c>
      <c r="G2978" s="79"/>
      <c r="H2978" s="79"/>
      <c r="I2978" s="43" t="s">
        <v>49</v>
      </c>
      <c r="J2978" s="296" t="s">
        <v>14632</v>
      </c>
      <c r="K2978" s="79" t="s">
        <v>14633</v>
      </c>
      <c r="L2978" s="43" t="s">
        <v>24</v>
      </c>
      <c r="M2978" s="43"/>
      <c r="N2978" s="108"/>
      <c r="O2978" s="80"/>
      <c r="P2978" s="214" t="s">
        <v>14627</v>
      </c>
    </row>
    <row r="2979" s="8" customFormat="1" ht="168" spans="1:16">
      <c r="A2979" s="80">
        <v>178</v>
      </c>
      <c r="B2979" s="80" t="s">
        <v>2033</v>
      </c>
      <c r="C2979" s="214" t="s">
        <v>14634</v>
      </c>
      <c r="D2979" s="309" t="s">
        <v>14635</v>
      </c>
      <c r="E2979" s="79" t="s">
        <v>14636</v>
      </c>
      <c r="F2979" s="79" t="s">
        <v>14637</v>
      </c>
      <c r="G2979" s="79"/>
      <c r="H2979" s="79"/>
      <c r="I2979" s="43" t="s">
        <v>49</v>
      </c>
      <c r="J2979" s="296" t="s">
        <v>14638</v>
      </c>
      <c r="K2979" s="79" t="s">
        <v>14639</v>
      </c>
      <c r="L2979" s="43" t="s">
        <v>24</v>
      </c>
      <c r="M2979" s="43"/>
      <c r="N2979" s="108"/>
      <c r="O2979" s="80"/>
      <c r="P2979" s="214" t="s">
        <v>14627</v>
      </c>
    </row>
    <row r="2980" s="8" customFormat="1" ht="120" spans="1:16">
      <c r="A2980" s="80">
        <v>179</v>
      </c>
      <c r="B2980" s="80" t="s">
        <v>2033</v>
      </c>
      <c r="C2980" s="310" t="s">
        <v>14640</v>
      </c>
      <c r="D2980" s="311" t="s">
        <v>14641</v>
      </c>
      <c r="E2980" s="312" t="s">
        <v>14642</v>
      </c>
      <c r="F2980" s="312" t="s">
        <v>14637</v>
      </c>
      <c r="G2980" s="312"/>
      <c r="H2980" s="312"/>
      <c r="I2980" s="313" t="s">
        <v>49</v>
      </c>
      <c r="J2980" s="296" t="s">
        <v>14643</v>
      </c>
      <c r="K2980" s="79" t="s">
        <v>14644</v>
      </c>
      <c r="L2980" s="43" t="s">
        <v>24</v>
      </c>
      <c r="M2980" s="43"/>
      <c r="N2980" s="108"/>
      <c r="O2980" s="314"/>
      <c r="P2980" s="310"/>
    </row>
    <row r="2981" s="8" customFormat="1" ht="163" customHeight="1" spans="1:16">
      <c r="A2981" s="315"/>
      <c r="B2981" s="316"/>
      <c r="C2981" s="316"/>
      <c r="D2981" s="76" t="s">
        <v>14645</v>
      </c>
      <c r="E2981" s="317" t="s">
        <v>14646</v>
      </c>
      <c r="F2981" s="318"/>
      <c r="G2981" s="318"/>
      <c r="H2981" s="318"/>
      <c r="I2981" s="318"/>
      <c r="J2981" s="270"/>
      <c r="K2981" s="318"/>
      <c r="L2981" s="318"/>
      <c r="M2981" s="318"/>
      <c r="N2981" s="318"/>
      <c r="O2981" s="319"/>
      <c r="P2981" s="316"/>
    </row>
    <row r="2982" s="8" customFormat="1" ht="72" spans="1:16">
      <c r="A2982" s="43">
        <v>180</v>
      </c>
      <c r="B2982" s="316" t="s">
        <v>5245</v>
      </c>
      <c r="C2982" s="43" t="s">
        <v>14647</v>
      </c>
      <c r="D2982" s="76" t="s">
        <v>14648</v>
      </c>
      <c r="E2982" s="79" t="s">
        <v>14649</v>
      </c>
      <c r="F2982" s="79" t="s">
        <v>14650</v>
      </c>
      <c r="G2982" s="79" t="s">
        <v>14651</v>
      </c>
      <c r="H2982" s="79"/>
      <c r="I2982" s="43" t="s">
        <v>49</v>
      </c>
      <c r="J2982" s="296">
        <v>7</v>
      </c>
      <c r="K2982" s="320" t="s">
        <v>14652</v>
      </c>
      <c r="L2982" s="43" t="s">
        <v>24</v>
      </c>
      <c r="M2982" s="43"/>
      <c r="N2982" s="108"/>
      <c r="O2982" s="43"/>
      <c r="P2982" s="43"/>
    </row>
    <row r="2983" s="8" customFormat="1" ht="24" spans="1:16">
      <c r="A2983" s="43"/>
      <c r="B2983" s="316"/>
      <c r="C2983" s="53" t="s">
        <v>14653</v>
      </c>
      <c r="D2983" s="74" t="s">
        <v>14654</v>
      </c>
      <c r="E2983" s="79"/>
      <c r="F2983" s="79"/>
      <c r="G2983" s="79"/>
      <c r="H2983" s="79"/>
      <c r="I2983" s="43" t="s">
        <v>49</v>
      </c>
      <c r="J2983" s="296">
        <v>6</v>
      </c>
      <c r="K2983" s="320"/>
      <c r="L2983" s="43"/>
      <c r="M2983" s="43"/>
      <c r="N2983" s="108"/>
      <c r="O2983" s="43"/>
      <c r="P2983" s="43"/>
    </row>
    <row r="2984" s="8" customFormat="1" ht="24" spans="1:16">
      <c r="A2984" s="43"/>
      <c r="B2984" s="316"/>
      <c r="C2984" s="53" t="s">
        <v>14655</v>
      </c>
      <c r="D2984" s="74" t="s">
        <v>14656</v>
      </c>
      <c r="E2984" s="79"/>
      <c r="F2984" s="79"/>
      <c r="G2984" s="79"/>
      <c r="H2984" s="79"/>
      <c r="I2984" s="43" t="s">
        <v>49</v>
      </c>
      <c r="J2984" s="296">
        <v>11</v>
      </c>
      <c r="K2984" s="320"/>
      <c r="L2984" s="43"/>
      <c r="M2984" s="43"/>
      <c r="N2984" s="108"/>
      <c r="O2984" s="43"/>
      <c r="P2984" s="43"/>
    </row>
    <row r="2985" s="8" customFormat="1" ht="108" spans="1:16">
      <c r="A2985" s="43">
        <v>181</v>
      </c>
      <c r="B2985" s="316" t="s">
        <v>5245</v>
      </c>
      <c r="C2985" s="307" t="s">
        <v>14657</v>
      </c>
      <c r="D2985" s="126" t="s">
        <v>14658</v>
      </c>
      <c r="E2985" s="307" t="s">
        <v>14659</v>
      </c>
      <c r="F2985" s="307" t="s">
        <v>14660</v>
      </c>
      <c r="G2985" s="79"/>
      <c r="H2985" s="79"/>
      <c r="I2985" s="43" t="s">
        <v>152</v>
      </c>
      <c r="J2985" s="296">
        <v>7</v>
      </c>
      <c r="K2985" s="320" t="s">
        <v>14661</v>
      </c>
      <c r="L2985" s="43" t="s">
        <v>24</v>
      </c>
      <c r="M2985" s="43"/>
      <c r="N2985" s="108"/>
      <c r="O2985" s="43"/>
      <c r="P2985" s="307"/>
    </row>
    <row r="2986" s="8" customFormat="1" ht="72" spans="1:16">
      <c r="A2986" s="43">
        <v>182</v>
      </c>
      <c r="B2986" s="41" t="s">
        <v>51</v>
      </c>
      <c r="C2986" s="300" t="s">
        <v>14662</v>
      </c>
      <c r="D2986" s="76" t="s">
        <v>14663</v>
      </c>
      <c r="E2986" s="79" t="s">
        <v>14664</v>
      </c>
      <c r="F2986" s="79" t="s">
        <v>14665</v>
      </c>
      <c r="G2986" s="79"/>
      <c r="H2986" s="79"/>
      <c r="I2986" s="43" t="s">
        <v>49</v>
      </c>
      <c r="J2986" s="296">
        <v>20</v>
      </c>
      <c r="K2986" s="320" t="s">
        <v>14666</v>
      </c>
      <c r="L2986" s="43" t="s">
        <v>24</v>
      </c>
      <c r="M2986" s="43"/>
      <c r="N2986" s="108"/>
      <c r="O2986" s="80"/>
      <c r="P2986" s="300"/>
    </row>
    <row r="2987" s="8" customFormat="1" ht="36" spans="1:16">
      <c r="A2987" s="43">
        <v>183</v>
      </c>
      <c r="B2987" s="41" t="s">
        <v>51</v>
      </c>
      <c r="C2987" s="300" t="s">
        <v>14667</v>
      </c>
      <c r="D2987" s="309" t="s">
        <v>14668</v>
      </c>
      <c r="E2987" s="79" t="s">
        <v>14669</v>
      </c>
      <c r="F2987" s="79" t="s">
        <v>14670</v>
      </c>
      <c r="G2987" s="79"/>
      <c r="H2987" s="79"/>
      <c r="I2987" s="43" t="s">
        <v>453</v>
      </c>
      <c r="J2987" s="296">
        <v>40</v>
      </c>
      <c r="K2987" s="320" t="s">
        <v>14671</v>
      </c>
      <c r="L2987" s="43" t="s">
        <v>50</v>
      </c>
      <c r="M2987" s="43"/>
      <c r="N2987" s="108"/>
      <c r="O2987" s="80"/>
      <c r="P2987" s="307" t="s">
        <v>14672</v>
      </c>
    </row>
    <row r="2988" s="8" customFormat="1" ht="36" spans="1:16">
      <c r="A2988" s="43">
        <v>184</v>
      </c>
      <c r="B2988" s="41" t="s">
        <v>51</v>
      </c>
      <c r="C2988" s="300" t="s">
        <v>14673</v>
      </c>
      <c r="D2988" s="309" t="s">
        <v>14674</v>
      </c>
      <c r="E2988" s="79" t="s">
        <v>14675</v>
      </c>
      <c r="F2988" s="79" t="s">
        <v>14670</v>
      </c>
      <c r="G2988" s="79"/>
      <c r="H2988" s="79"/>
      <c r="I2988" s="43" t="s">
        <v>453</v>
      </c>
      <c r="J2988" s="296">
        <v>29.1</v>
      </c>
      <c r="K2988" s="320"/>
      <c r="L2988" s="43" t="s">
        <v>50</v>
      </c>
      <c r="M2988" s="43"/>
      <c r="N2988" s="108"/>
      <c r="O2988" s="80"/>
      <c r="P2988" s="307" t="s">
        <v>14676</v>
      </c>
    </row>
    <row r="2989" s="8" customFormat="1" ht="120" spans="1:16">
      <c r="A2989" s="43">
        <v>185</v>
      </c>
      <c r="B2989" s="41" t="s">
        <v>51</v>
      </c>
      <c r="C2989" s="300" t="s">
        <v>14677</v>
      </c>
      <c r="D2989" s="76" t="s">
        <v>14678</v>
      </c>
      <c r="E2989" s="79" t="s">
        <v>14679</v>
      </c>
      <c r="F2989" s="79" t="s">
        <v>14680</v>
      </c>
      <c r="G2989" s="79"/>
      <c r="H2989" s="79"/>
      <c r="I2989" s="43" t="s">
        <v>1402</v>
      </c>
      <c r="J2989" s="296">
        <v>93.9</v>
      </c>
      <c r="K2989" s="320" t="s">
        <v>14681</v>
      </c>
      <c r="L2989" s="43" t="s">
        <v>34</v>
      </c>
      <c r="M2989" s="43">
        <v>0.1</v>
      </c>
      <c r="N2989" s="108">
        <v>0.15</v>
      </c>
      <c r="O2989" s="80"/>
      <c r="P2989" s="307" t="s">
        <v>14682</v>
      </c>
    </row>
    <row r="2990" s="8" customFormat="1" ht="156" spans="1:16">
      <c r="A2990" s="43">
        <v>186</v>
      </c>
      <c r="B2990" s="41" t="s">
        <v>51</v>
      </c>
      <c r="C2990" s="300" t="s">
        <v>14683</v>
      </c>
      <c r="D2990" s="76" t="s">
        <v>14684</v>
      </c>
      <c r="E2990" s="79" t="s">
        <v>14685</v>
      </c>
      <c r="F2990" s="79" t="s">
        <v>14686</v>
      </c>
      <c r="G2990" s="79"/>
      <c r="H2990" s="79"/>
      <c r="I2990" s="43" t="s">
        <v>14687</v>
      </c>
      <c r="J2990" s="296">
        <v>12.8</v>
      </c>
      <c r="K2990" s="320" t="s">
        <v>14688</v>
      </c>
      <c r="L2990" s="43" t="s">
        <v>50</v>
      </c>
      <c r="M2990" s="43"/>
      <c r="N2990" s="108"/>
      <c r="O2990" s="80"/>
      <c r="P2990" s="307" t="s">
        <v>14689</v>
      </c>
    </row>
    <row r="2991" s="8" customFormat="1" ht="48" spans="1:16">
      <c r="A2991" s="43">
        <v>187</v>
      </c>
      <c r="B2991" s="41" t="s">
        <v>51</v>
      </c>
      <c r="C2991" s="300" t="s">
        <v>14690</v>
      </c>
      <c r="D2991" s="76" t="s">
        <v>14691</v>
      </c>
      <c r="E2991" s="79" t="s">
        <v>14692</v>
      </c>
      <c r="F2991" s="79" t="s">
        <v>14693</v>
      </c>
      <c r="G2991" s="79"/>
      <c r="H2991" s="79"/>
      <c r="I2991" s="43" t="s">
        <v>14694</v>
      </c>
      <c r="J2991" s="296">
        <v>2.4</v>
      </c>
      <c r="K2991" s="320" t="s">
        <v>14695</v>
      </c>
      <c r="L2991" s="43" t="s">
        <v>50</v>
      </c>
      <c r="M2991" s="43"/>
      <c r="N2991" s="108"/>
      <c r="O2991" s="80"/>
      <c r="P2991" s="307" t="s">
        <v>14696</v>
      </c>
    </row>
    <row r="2992" s="8" customFormat="1" ht="48" spans="1:16">
      <c r="A2992" s="43">
        <v>188</v>
      </c>
      <c r="B2992" s="41" t="s">
        <v>51</v>
      </c>
      <c r="C2992" s="300" t="s">
        <v>14697</v>
      </c>
      <c r="D2992" s="76" t="s">
        <v>14698</v>
      </c>
      <c r="E2992" s="79" t="s">
        <v>14699</v>
      </c>
      <c r="F2992" s="79" t="s">
        <v>14700</v>
      </c>
      <c r="G2992" s="79"/>
      <c r="H2992" s="79"/>
      <c r="I2992" s="43" t="s">
        <v>14694</v>
      </c>
      <c r="J2992" s="296">
        <v>3</v>
      </c>
      <c r="K2992" s="320" t="s">
        <v>14701</v>
      </c>
      <c r="L2992" s="43" t="s">
        <v>24</v>
      </c>
      <c r="M2992" s="43"/>
      <c r="N2992" s="108"/>
      <c r="O2992" s="80"/>
      <c r="P2992" s="307" t="s">
        <v>14702</v>
      </c>
    </row>
    <row r="2993" s="8" customFormat="1" ht="36" spans="1:16">
      <c r="A2993" s="43">
        <v>189</v>
      </c>
      <c r="B2993" s="41" t="s">
        <v>51</v>
      </c>
      <c r="C2993" s="300" t="s">
        <v>14703</v>
      </c>
      <c r="D2993" s="76" t="s">
        <v>14704</v>
      </c>
      <c r="E2993" s="79" t="s">
        <v>14705</v>
      </c>
      <c r="F2993" s="79" t="s">
        <v>14706</v>
      </c>
      <c r="G2993" s="79"/>
      <c r="H2993" s="79"/>
      <c r="I2993" s="43" t="s">
        <v>453</v>
      </c>
      <c r="J2993" s="296">
        <v>66.5</v>
      </c>
      <c r="K2993" s="320" t="s">
        <v>14707</v>
      </c>
      <c r="L2993" s="43" t="s">
        <v>24</v>
      </c>
      <c r="M2993" s="43"/>
      <c r="N2993" s="108"/>
      <c r="O2993" s="80"/>
      <c r="P2993" s="300"/>
    </row>
  </sheetData>
  <autoFilter xmlns:etc="http://www.wps.cn/officeDocument/2017/etCustomData" ref="A2:Q2993" etc:filterBottomFollowUsedRange="0">
    <extLst/>
  </autoFilter>
  <mergeCells count="268">
    <mergeCell ref="E3:Q3"/>
    <mergeCell ref="E49:Q49"/>
    <mergeCell ref="E134:Q134"/>
    <mergeCell ref="E166:K166"/>
    <mergeCell ref="E216:N216"/>
    <mergeCell ref="E275:N275"/>
    <mergeCell ref="E276:N276"/>
    <mergeCell ref="E299:N299"/>
    <mergeCell ref="E318:K318"/>
    <mergeCell ref="E344:K344"/>
    <mergeCell ref="E354:K354"/>
    <mergeCell ref="E361:Q361"/>
    <mergeCell ref="E400:Q400"/>
    <mergeCell ref="E430:O430"/>
    <mergeCell ref="E491:O491"/>
    <mergeCell ref="E541:O541"/>
    <mergeCell ref="E775:O775"/>
    <mergeCell ref="E950:O950"/>
    <mergeCell ref="E967:O967"/>
    <mergeCell ref="E1000:O1000"/>
    <mergeCell ref="E1016:O1016"/>
    <mergeCell ref="E1051:O1051"/>
    <mergeCell ref="E1149:N1149"/>
    <mergeCell ref="E1463:O1463"/>
    <mergeCell ref="E1579:K1579"/>
    <mergeCell ref="E1698:K1698"/>
    <mergeCell ref="E1933:K1933"/>
    <mergeCell ref="E2108:K2108"/>
    <mergeCell ref="E2294:K2294"/>
    <mergeCell ref="E2358:K2358"/>
    <mergeCell ref="E2398:J2398"/>
    <mergeCell ref="E2694:O2694"/>
    <mergeCell ref="E2892:O2892"/>
    <mergeCell ref="E2937:O2937"/>
    <mergeCell ref="E2981:O2981"/>
    <mergeCell ref="A1:A2"/>
    <mergeCell ref="A218:A223"/>
    <mergeCell ref="A224:A225"/>
    <mergeCell ref="A226:A227"/>
    <mergeCell ref="A228:A232"/>
    <mergeCell ref="A234:A239"/>
    <mergeCell ref="A240:A244"/>
    <mergeCell ref="A245:A247"/>
    <mergeCell ref="A248:A250"/>
    <mergeCell ref="A252:A256"/>
    <mergeCell ref="A257:A261"/>
    <mergeCell ref="A262:A265"/>
    <mergeCell ref="A266:A270"/>
    <mergeCell ref="A271:A274"/>
    <mergeCell ref="A277:A280"/>
    <mergeCell ref="A281:A284"/>
    <mergeCell ref="A285:A288"/>
    <mergeCell ref="A290:A294"/>
    <mergeCell ref="A295:A298"/>
    <mergeCell ref="A300:A302"/>
    <mergeCell ref="A303:A306"/>
    <mergeCell ref="A307:A308"/>
    <mergeCell ref="A309:A311"/>
    <mergeCell ref="A316:A317"/>
    <mergeCell ref="A493:A498"/>
    <mergeCell ref="A499:A501"/>
    <mergeCell ref="A502:A506"/>
    <mergeCell ref="A507:A512"/>
    <mergeCell ref="A513:A517"/>
    <mergeCell ref="A518:A521"/>
    <mergeCell ref="A522:A524"/>
    <mergeCell ref="A525:A530"/>
    <mergeCell ref="A531:A533"/>
    <mergeCell ref="A534:A535"/>
    <mergeCell ref="A536:A538"/>
    <mergeCell ref="A539:A540"/>
    <mergeCell ref="A1017:A1019"/>
    <mergeCell ref="A1021:A1025"/>
    <mergeCell ref="A1026:A1027"/>
    <mergeCell ref="A1028:A1029"/>
    <mergeCell ref="A1030:A1035"/>
    <mergeCell ref="A1036:A1038"/>
    <mergeCell ref="A1041:A1046"/>
    <mergeCell ref="A1934:A1938"/>
    <mergeCell ref="A1939:A1942"/>
    <mergeCell ref="A1943:A1946"/>
    <mergeCell ref="A1947:A1948"/>
    <mergeCell ref="A1951:A1952"/>
    <mergeCell ref="A1953:A1954"/>
    <mergeCell ref="A1956:A1957"/>
    <mergeCell ref="A1963:A1965"/>
    <mergeCell ref="A1966:A1968"/>
    <mergeCell ref="A1969:A1971"/>
    <mergeCell ref="A1972:A1973"/>
    <mergeCell ref="A1974:A1976"/>
    <mergeCell ref="A1977:A1979"/>
    <mergeCell ref="A1980:A1981"/>
    <mergeCell ref="A1982:A1984"/>
    <mergeCell ref="A1985:A1986"/>
    <mergeCell ref="A1987:A1988"/>
    <mergeCell ref="A1989:A1990"/>
    <mergeCell ref="A1991:A1992"/>
    <mergeCell ref="A1993:A1994"/>
    <mergeCell ref="A1996:A1997"/>
    <mergeCell ref="A1998:A1999"/>
    <mergeCell ref="A2000:A2003"/>
    <mergeCell ref="A2004:A2005"/>
    <mergeCell ref="A2007:A2008"/>
    <mergeCell ref="A2009:A2012"/>
    <mergeCell ref="A2013:A2014"/>
    <mergeCell ref="A2015:A2016"/>
    <mergeCell ref="A2017:A2018"/>
    <mergeCell ref="A2019:A2020"/>
    <mergeCell ref="A2021:A2022"/>
    <mergeCell ref="A2023:A2024"/>
    <mergeCell ref="A2025:A2026"/>
    <mergeCell ref="A2027:A2028"/>
    <mergeCell ref="A2029:A2030"/>
    <mergeCell ref="A2031:A2032"/>
    <mergeCell ref="A2033:A2034"/>
    <mergeCell ref="A2035:A2036"/>
    <mergeCell ref="A2037:A2039"/>
    <mergeCell ref="A2040:A2043"/>
    <mergeCell ref="A2044:A2045"/>
    <mergeCell ref="A2046:A2049"/>
    <mergeCell ref="A2050:A2052"/>
    <mergeCell ref="A2053:A2054"/>
    <mergeCell ref="A2056:A2058"/>
    <mergeCell ref="A2059:A2060"/>
    <mergeCell ref="A2061:A2062"/>
    <mergeCell ref="A2063:A2064"/>
    <mergeCell ref="A2066:A2067"/>
    <mergeCell ref="A2068:A2069"/>
    <mergeCell ref="A2070:A2071"/>
    <mergeCell ref="A2072:A2073"/>
    <mergeCell ref="A2074:A2075"/>
    <mergeCell ref="A2076:A2077"/>
    <mergeCell ref="A2078:A2079"/>
    <mergeCell ref="A2080:A2081"/>
    <mergeCell ref="A2082:A2083"/>
    <mergeCell ref="A2084:A2085"/>
    <mergeCell ref="A2086:A2087"/>
    <mergeCell ref="A2088:A2089"/>
    <mergeCell ref="A2090:A2091"/>
    <mergeCell ref="A2092:A2093"/>
    <mergeCell ref="A2094:A2095"/>
    <mergeCell ref="A2096:A2097"/>
    <mergeCell ref="A2098:A2099"/>
    <mergeCell ref="A2100:A2101"/>
    <mergeCell ref="A2102:A2103"/>
    <mergeCell ref="A2104:A2105"/>
    <mergeCell ref="A2106:A2107"/>
    <mergeCell ref="B1:B2"/>
    <mergeCell ref="C1:C2"/>
    <mergeCell ref="D1:D2"/>
    <mergeCell ref="E1:E2"/>
    <mergeCell ref="F1:F2"/>
    <mergeCell ref="G1:G2"/>
    <mergeCell ref="H1:H2"/>
    <mergeCell ref="I1:I2"/>
    <mergeCell ref="K1:K2"/>
    <mergeCell ref="L1:L2"/>
    <mergeCell ref="M1:M2"/>
    <mergeCell ref="N1:N2"/>
    <mergeCell ref="O1:O2"/>
    <mergeCell ref="P1:P2"/>
    <mergeCell ref="P9:P11"/>
    <mergeCell ref="P12:P14"/>
    <mergeCell ref="P15:P16"/>
    <mergeCell ref="P17:P18"/>
    <mergeCell ref="P19:P20"/>
    <mergeCell ref="P24:P25"/>
    <mergeCell ref="P26:P27"/>
    <mergeCell ref="P31:P32"/>
    <mergeCell ref="P34:P36"/>
    <mergeCell ref="P40:P42"/>
    <mergeCell ref="P50:P52"/>
    <mergeCell ref="P53:P54"/>
    <mergeCell ref="P55:P56"/>
    <mergeCell ref="P57:P59"/>
    <mergeCell ref="P60:P68"/>
    <mergeCell ref="P69:P70"/>
    <mergeCell ref="P78:P83"/>
    <mergeCell ref="P84:P90"/>
    <mergeCell ref="P91:P96"/>
    <mergeCell ref="P97:P102"/>
    <mergeCell ref="P103:P108"/>
    <mergeCell ref="P109:P114"/>
    <mergeCell ref="P115:P120"/>
    <mergeCell ref="P121:P126"/>
    <mergeCell ref="P128:P133"/>
    <mergeCell ref="P135:P138"/>
    <mergeCell ref="P139:P142"/>
    <mergeCell ref="P143:P146"/>
    <mergeCell ref="P147:P150"/>
    <mergeCell ref="P151:P152"/>
    <mergeCell ref="P153:P156"/>
    <mergeCell ref="P157:P158"/>
    <mergeCell ref="P159:P160"/>
    <mergeCell ref="P161:P163"/>
    <mergeCell ref="P164:P165"/>
    <mergeCell ref="P167:P173"/>
    <mergeCell ref="P174:P175"/>
    <mergeCell ref="P176:P178"/>
    <mergeCell ref="P179:P180"/>
    <mergeCell ref="P181:P182"/>
    <mergeCell ref="P183:P185"/>
    <mergeCell ref="P186:P188"/>
    <mergeCell ref="P189:P190"/>
    <mergeCell ref="P191:P192"/>
    <mergeCell ref="P193:P195"/>
    <mergeCell ref="P196:P197"/>
    <mergeCell ref="P198:P201"/>
    <mergeCell ref="P202:P203"/>
    <mergeCell ref="P204:P205"/>
    <mergeCell ref="P206:P209"/>
    <mergeCell ref="P210:P211"/>
    <mergeCell ref="P212:P213"/>
    <mergeCell ref="P214:P215"/>
    <mergeCell ref="Q1:Q2"/>
    <mergeCell ref="Q9:Q11"/>
    <mergeCell ref="Q12:Q14"/>
    <mergeCell ref="Q15:Q16"/>
    <mergeCell ref="Q17:Q18"/>
    <mergeCell ref="Q19:Q20"/>
    <mergeCell ref="Q24:Q25"/>
    <mergeCell ref="Q26:Q27"/>
    <mergeCell ref="Q31:Q32"/>
    <mergeCell ref="Q34:Q36"/>
    <mergeCell ref="Q40:Q42"/>
    <mergeCell ref="Q50:Q52"/>
    <mergeCell ref="Q53:Q54"/>
    <mergeCell ref="Q55:Q56"/>
    <mergeCell ref="Q57:Q59"/>
    <mergeCell ref="Q60:Q68"/>
    <mergeCell ref="Q69:Q70"/>
    <mergeCell ref="Q78:Q83"/>
    <mergeCell ref="Q84:Q90"/>
    <mergeCell ref="Q91:Q96"/>
    <mergeCell ref="Q97:Q102"/>
    <mergeCell ref="Q103:Q108"/>
    <mergeCell ref="Q109:Q114"/>
    <mergeCell ref="Q115:Q120"/>
    <mergeCell ref="Q121:Q126"/>
    <mergeCell ref="Q128:Q133"/>
    <mergeCell ref="Q135:Q138"/>
    <mergeCell ref="Q139:Q142"/>
    <mergeCell ref="Q143:Q146"/>
    <mergeCell ref="Q147:Q150"/>
    <mergeCell ref="Q151:Q152"/>
    <mergeCell ref="Q153:Q156"/>
    <mergeCell ref="Q157:Q158"/>
    <mergeCell ref="Q159:Q160"/>
    <mergeCell ref="Q161:Q163"/>
    <mergeCell ref="Q164:Q165"/>
    <mergeCell ref="Q167:Q173"/>
    <mergeCell ref="Q174:Q175"/>
    <mergeCell ref="Q176:Q178"/>
    <mergeCell ref="Q179:Q180"/>
    <mergeCell ref="Q181:Q182"/>
    <mergeCell ref="Q183:Q185"/>
    <mergeCell ref="Q186:Q188"/>
    <mergeCell ref="Q189:Q190"/>
    <mergeCell ref="Q191:Q192"/>
    <mergeCell ref="Q193:Q195"/>
    <mergeCell ref="Q196:Q197"/>
    <mergeCell ref="Q198:Q201"/>
    <mergeCell ref="Q202:Q203"/>
    <mergeCell ref="Q204:Q205"/>
    <mergeCell ref="Q206:Q209"/>
    <mergeCell ref="Q210:Q211"/>
    <mergeCell ref="Q212:Q213"/>
    <mergeCell ref="Q214:Q215"/>
  </mergeCells>
  <conditionalFormatting sqref="A2889:A2890">
    <cfRule type="duplicateValues" dxfId="0" priority="2"/>
  </conditionalFormatting>
  <conditionalFormatting sqref="B2889:B2890">
    <cfRule type="duplicateValues" dxfId="0" priority="1"/>
  </conditionalFormatting>
  <conditionalFormatting sqref="C1:C477 C490:C2717 C2889:C1048576">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未调整项目</vt:lpstr>
      <vt:lpstr>调整后新项目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dc:creator>
  <cp:lastModifiedBy>豆豆妈2551</cp:lastModifiedBy>
  <dcterms:created xsi:type="dcterms:W3CDTF">2020-09-28T01:46:00Z</dcterms:created>
  <dcterms:modified xsi:type="dcterms:W3CDTF">2026-10-20T08:30:06Z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18861B3808914CD98332F1B454F111E8_13</vt:lpwstr>
  </property>
  <property fmtid="{D5CDD505-2E9C-101B-9397-08002B2CF9AE}" pid="4" name="CalculationRule">
    <vt:i4>0</vt:i4>
  </property>
</Properties>
</file>